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ly\OBQVI\Blagoustroqvane_bl. 304 i bl. 307\Procedura\"/>
    </mc:Choice>
  </mc:AlternateContent>
  <bookViews>
    <workbookView xWindow="0" yWindow="0" windowWidth="10590" windowHeight="9660" activeTab="3"/>
  </bookViews>
  <sheets>
    <sheet name="El" sheetId="2" r:id="rId1"/>
    <sheet name="Putna" sheetId="3" r:id="rId2"/>
    <sheet name="ViK" sheetId="1" r:id="rId3"/>
    <sheet name="Ozelenyavane" sheetId="4" r:id="rId4"/>
  </sheets>
  <calcPr calcId="162913"/>
</workbook>
</file>

<file path=xl/calcChain.xml><?xml version="1.0" encoding="utf-8"?>
<calcChain xmlns="http://schemas.openxmlformats.org/spreadsheetml/2006/main">
  <c r="F17" i="4" l="1"/>
  <c r="D18" i="1"/>
  <c r="D17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F27" i="1" l="1"/>
  <c r="F29" i="1" s="1"/>
  <c r="F28" i="3"/>
  <c r="F43" i="2"/>
  <c r="F21" i="4"/>
  <c r="F19" i="4"/>
  <c r="F31" i="1" l="1"/>
  <c r="F44" i="2"/>
  <c r="F45" i="2" l="1"/>
</calcChain>
</file>

<file path=xl/sharedStrings.xml><?xml version="1.0" encoding="utf-8"?>
<sst xmlns="http://schemas.openxmlformats.org/spreadsheetml/2006/main" count="208" uniqueCount="133">
  <si>
    <t xml:space="preserve">                            </t>
  </si>
  <si>
    <t xml:space="preserve">                    КОЛИЧЕСТВЕНА СМЕТКА </t>
  </si>
  <si>
    <r>
      <t>Обект:</t>
    </r>
    <r>
      <rPr>
        <sz val="12"/>
        <rFont val="Arial"/>
        <family val="2"/>
        <charset val="204"/>
      </rPr>
      <t xml:space="preserve"> "Благоустрояване на прилежащите пространства на ж. бл. 304 и ж. бл. 307, ж.к. "Чародейка Г-север", гр. Русе"</t>
    </r>
  </si>
  <si>
    <r>
      <t>ЧАСТ:</t>
    </r>
    <r>
      <rPr>
        <sz val="12"/>
        <rFont val="Arial"/>
        <family val="2"/>
        <charset val="204"/>
      </rPr>
      <t xml:space="preserve">  В и К</t>
    </r>
  </si>
  <si>
    <t>№по ред</t>
  </si>
  <si>
    <t>Наименование на видовите работи</t>
  </si>
  <si>
    <t>мярка</t>
  </si>
  <si>
    <t>количество</t>
  </si>
  <si>
    <t>Ед.цена лв.</t>
  </si>
  <si>
    <t>Сума лв.</t>
  </si>
  <si>
    <t>Разкриване на съществуващи проводи</t>
  </si>
  <si>
    <t>бр.</t>
  </si>
  <si>
    <t>Доставка и монтаж уличен отток 50/50см - 1м /комплект с решетка/ - 19,5 л/с</t>
  </si>
  <si>
    <t>бр</t>
  </si>
  <si>
    <t>Доставка и монтаж на PP тръби Ф160 SN10</t>
  </si>
  <si>
    <t>м`</t>
  </si>
  <si>
    <t>Доставка и монтаж на PP тръби Ф315 SN10</t>
  </si>
  <si>
    <t>Доставка и монтаж на саморегулиращи се капаци за РШ - клас на натоварване D400</t>
  </si>
  <si>
    <t>Изкоп с багер в СЗП с шир.от  1,20  до 4 м и дълб.от 0-2м - 85% от общият изкоп</t>
  </si>
  <si>
    <t>м3</t>
  </si>
  <si>
    <t>Изкоп с багер в СЗП с шир.от  1,20  до 4 м и дълб.от 2-4м - 85% от общият изкоп</t>
  </si>
  <si>
    <t>Изкоп в СЗП с шир.от  1,20  до 4 м и дълб.от 0-4м - ръчно 15% механизиран изкоп</t>
  </si>
  <si>
    <t>Засипване без трамбоване</t>
  </si>
  <si>
    <t>а/ засипване ръчно без трамбоване - 15%</t>
  </si>
  <si>
    <t>б/засипване машинно - 85%</t>
  </si>
  <si>
    <t>Уплътняване земна почва с механична трамбовка през 20 см</t>
  </si>
  <si>
    <t>Укрепване и разкрепване на изкопи до 0-2м</t>
  </si>
  <si>
    <t>м2</t>
  </si>
  <si>
    <t>Укрепване и разкрепване на изкопи до 2-4м</t>
  </si>
  <si>
    <t>Укрепване на съществуващи проводи</t>
  </si>
  <si>
    <t xml:space="preserve">Доставка и монтаж на ревизионна шахта вкл. самонивелиращ капак с Н до 3м </t>
  </si>
  <si>
    <t>Пробиване на отвори 20/20см за оттоци в същ. РШ</t>
  </si>
  <si>
    <t>Изпитване на водоплътност на канали</t>
  </si>
  <si>
    <t>Плътна ограда</t>
  </si>
  <si>
    <t>м</t>
  </si>
  <si>
    <t>СУМА</t>
  </si>
  <si>
    <t>ДДС</t>
  </si>
  <si>
    <t>ОБЩО</t>
  </si>
  <si>
    <t>Обект:</t>
  </si>
  <si>
    <t>"БЛАГОУСТРОЯВАНЕ НА ПРИЛЕЖАЩИТЕ ПРОСТРАНСТВА НА 
Ж. БЛ. 304 И Ж. БЛ. 307, Ж.К. "ЧАРОДЕЙКА Г-СЕВЕР", ГР. РУСЕ"</t>
  </si>
  <si>
    <t xml:space="preserve">ЧАСТ </t>
  </si>
  <si>
    <t xml:space="preserve">ЕЛЕКТРИЧЕСКА </t>
  </si>
  <si>
    <t>КОЛИЧЕСТВЕНО-СТОЙНОСТНА СМЕТКА</t>
  </si>
  <si>
    <t>№</t>
  </si>
  <si>
    <t>Наименование на видовете СМР</t>
  </si>
  <si>
    <t>м-ка</t>
  </si>
  <si>
    <t>цена</t>
  </si>
  <si>
    <t>стойност</t>
  </si>
  <si>
    <t>ЕЛЕКТРИЧЕСКИ МРЕЖИ</t>
  </si>
  <si>
    <t>Трасиране кабелна линия в равнинен терен с колчета</t>
  </si>
  <si>
    <t>км</t>
  </si>
  <si>
    <t>Направа изкоп със зариване и трамбоване 3 кат 0,8/0,4м</t>
  </si>
  <si>
    <t>Направа изкоп 1,1/0,6м със зариване и трамбоване върху съществуващи проводи</t>
  </si>
  <si>
    <t>Полагане бетон ръчно за оформяна на канална мрежа</t>
  </si>
  <si>
    <t>Доставка и полагана тръба Ф110 в изкоп</t>
  </si>
  <si>
    <t>Доставка и полагане сигнална лента</t>
  </si>
  <si>
    <t>Реконструкция (предпазване) съществуващи кабели в PVC тръба</t>
  </si>
  <si>
    <t>Реконструкция съобщителна шахта спрямо вертикална планировка</t>
  </si>
  <si>
    <t>Доставка стълб за осветление по детайл Н=6м над терена</t>
  </si>
  <si>
    <t>Направа и монтаж двойна рогатка</t>
  </si>
  <si>
    <t>Направа фундамент и монтаж на стоманотръбни стълбове с дължина 6м</t>
  </si>
  <si>
    <t>Двукратно боядисване стълб за осветление с дължина до 6м</t>
  </si>
  <si>
    <t>Доставка HDPE тръба ф40</t>
  </si>
  <si>
    <t>Полагане HDPE тръба в изкоп</t>
  </si>
  <si>
    <t>Доставка кабелна кутия К 2А</t>
  </si>
  <si>
    <t xml:space="preserve">Монтаж клемна кутия за парково осветление към стълб </t>
  </si>
  <si>
    <t>Доставка автоматичен предпазител С 61 6А</t>
  </si>
  <si>
    <t>Монтаж автоматичен предпазител С 61 6А</t>
  </si>
  <si>
    <t>Доставка улично осветително тяло LED 40W IP 65, 4400lm</t>
  </si>
  <si>
    <t>Монтаж осветително тяло на стълб с височина до 6м с автовишка</t>
  </si>
  <si>
    <t>Доставка кабел СВТ 3х1,5мм2.</t>
  </si>
  <si>
    <t>Доставка кабел СAВТ 3х6мм2.</t>
  </si>
  <si>
    <t>Доставка проводник ПВ А2 6мм2</t>
  </si>
  <si>
    <t>Изтегляне кабел до 3х1,5мм2 в тръба</t>
  </si>
  <si>
    <t>Изтегляне кабел до 3х25+16мм2 в тръба</t>
  </si>
  <si>
    <t xml:space="preserve">Доставка и монтаж на кабелна марка </t>
  </si>
  <si>
    <t>Направа суха разделка на кабел 1,5мм2.</t>
  </si>
  <si>
    <t>Направа суха разделка на кабел до 25мм2.</t>
  </si>
  <si>
    <t>Свързване проводник към съоръжение 1,5мм2. за три жила</t>
  </si>
  <si>
    <t>Свързване проводник към съоръжение до 25мм2. за три жила</t>
  </si>
  <si>
    <t>Зануляване на стълбче</t>
  </si>
  <si>
    <t>Направа заземление с 1 поцинкован кол 63/63/3мм, L=1.5м</t>
  </si>
  <si>
    <t>Измерване заземление</t>
  </si>
  <si>
    <t>Измерване изолационно съпротивление на кабел с мегер</t>
  </si>
  <si>
    <t>Изготвяне на екзекутив и цифрово заснемане</t>
  </si>
  <si>
    <t>СМР</t>
  </si>
  <si>
    <t>ВЪЗЛОЖИТЕЛ:  ОБЩИНА РУСЕ</t>
  </si>
  <si>
    <t>ОБЕКТ:"Благоустрояване на прилежащите пространства на ж. бл. 304 и ж. бл. 307, ж.к. "Чародейка Г-север", гр. Русе"</t>
  </si>
  <si>
    <t>№ ПО РЕД</t>
  </si>
  <si>
    <t>ВИД СТРОИТЕЛНО-МОНТАЖНА РАБОТА</t>
  </si>
  <si>
    <t>ЕД. МЯРКА</t>
  </si>
  <si>
    <t>КОЛИЧЕСТВО</t>
  </si>
  <si>
    <t>ЕД. ЦЕНА</t>
  </si>
  <si>
    <t>ЧАСТ ПЪТНИ РАБОТИ</t>
  </si>
  <si>
    <t>I. ДЕМОНТАЖНИ РАБОТИ</t>
  </si>
  <si>
    <t xml:space="preserve">РАЗВАЛЯНЕ НА БЕТОНОВИ БОРДЮРИ </t>
  </si>
  <si>
    <t>ИЗКОП МАШИНЕН 90% ЗА ПРЕМАХВАНЕ НА  НЕПОДХОДЯЩ ПЛАСТ В ЗОНИТЕ НА НОВОПРОЕКТИРАНИ НАСТИЛКИ</t>
  </si>
  <si>
    <t>ИЗКОП РЪЧЕН 10% ЗА ПРЕМАХВАНЕ НА  НЕПОДХОДЯЩ ПЛАСТ В ЗОНИТЕ НА НОВОПРОЕКТИРАНИ НАСТИЛКИ</t>
  </si>
  <si>
    <t xml:space="preserve">ПРЕВОЗ НА ОТПАДЪЦИ ДО "СТРОИТЕЛНА ИНСТАЛАЦИЯ РУСЕ", ВКЛ.ТАКСИ </t>
  </si>
  <si>
    <t>II. ЗЕМНИ РАБОТИ</t>
  </si>
  <si>
    <t>ПОДРАВНЯВАНЕ И УПЛЪТНЯВАНЕ  НА ЗЕМНОТО ЛЕГЛО ДО E=30MPA</t>
  </si>
  <si>
    <t>III. ПЪТНИ РАБОТИ</t>
  </si>
  <si>
    <t>ИЗПЪЛНЕНИЕ НА ОСНОВНИ КОНСТРУКТИВНИ ПЛАСТОВЕ ОТ ЗЪРНЕСТИ МАТЕРИАЛИ, НЕОБРАБОТЕНИ СЪС СВЪРЗВАЩО ВЕЩЕСТВО - ТРОШЕН КАМЪК С НЕПРЕКЪСНАТА ЗЪРНОМЕТРИЯ /0-63MM/, ВКЛ. ДОСТАВКА, ПОЛАГАНЕ, УПЛЪТНЯВАНЕ И ВСИЧКИ СВЪРЗАНИ С ТОВА РАЗХОДИ</t>
  </si>
  <si>
    <t>ИЗПЪЛНЕНИЕ НА  НАСИП ОТ ТРОШЕН КАМЪК С НЕПРЕКЪСНАТА ЗЪРНОМЕТРИЯ /0-40MM/ ПОД ТРОТОАРИ, ВКЛ. ДОСТАВКА, ПОЛАГАНЕ, УПЛЪТНЯВАНЕ И ВСИЧКИ СВЪРЗАНИ С ТОВА РАЗХОДИ</t>
  </si>
  <si>
    <t>ДОСТАВКА И ПОЛАГАНЕ НА ВИДИМИ БОРДЮРИ 18/35/50, ВКЛЮЧИТЕЛНО И БЕТОН С12/15 ЗА МОНТАЖ</t>
  </si>
  <si>
    <t>ДОСТАВКА И ПОЛАГАНЕ НА ВИДИМИ БОРДЮРИ 8/16/50, ВКЛЮЧИТЕЛНО И БЕТОН С12/15 ЗА МОНТАЖ</t>
  </si>
  <si>
    <t>УКРЕПВАНЕ НА СТАНДАРТНИ ПЪТНИ ЗНАЦИ, ВКЛЮЧИТЕЛНО ВСИЧКИ СВЪРЗАНИ С ТОВА РАЗХОДИ</t>
  </si>
  <si>
    <t>ДОСТАВКА И МОНТАЖ НА СТАНДАРТНИ ПЪТНИ ЗНАЦИ СЪГЛАСНО ТС – ПЪТНИ ЗНАЦИ И ЧЕРТЕЖИТЕ, ВКЛЮЧИТЕЛНО ВСИЧКИ СВЪРЗАНИ С ТОВА РАЗХОДИ</t>
  </si>
  <si>
    <t>ДОСТАВКА И ПОЛАГАНЕ НА ХОРИЗОНТАЛНА МАРКИРОВКА С РАЗЛИЧНА КОНФИГУРАЦИЯ  СЪГЛАСНО ЧЕРТЕЖИТЕ И В СЪОТВЕТСТВИЕ С ИЗИСКВАНИЯТА НА ТС  - ПЪТНА МАРКИРОВКА ОТ БОЯ С ПЕРЛИ, ВКЛЮЧИТЕЛНО ВСИЧКИ СВЪРЗАНИ С ТОВА РАЗХОДИ</t>
  </si>
  <si>
    <t>IV. АСФАЛТОВИ РАБОТИ</t>
  </si>
  <si>
    <t>ДОСТАВКА И ПОЛАГАНЕ НА ДРЕБНОЗЪРНЕСТА ПЛЪТНА АСФАЛТОБЕТОНОВА СМЕС, ТИП А, МАРКА ІІ, БДС EN13108-1:2006 ЗА ИЗНОСВАЩ ПЛАСТ С ДЕБЕЛИНА СЛЕД УПЛЪТНЕНИЕТО 6 СМ, ВКЛЮЧИТЕЛНО ВСИЧКИ СВЪРЗАНИ С ТОВА РАЗХОДИ.</t>
  </si>
  <si>
    <t>ДОСТАВКА И ПОЛАГАНЕ НА ДРЕБНОЗЪРНЕСТА ПЛЪТНА АСФАЛТОБЕТОНОВА СМЕС, ТИП А, МАРКА ІІ,  БДС EN13108-1:2006 ЗА ИЗНОСВАЩ ПЛАСТ НА ТРОТОАРИ С ДЕБЕЛИНА СЛЕД УПЛЪТНЕНИЕТО 6 СМ, ВКЛЮЧИТЕЛНО ВСИЧКИ СВЪРЗАНИ С ТОВА РАЗХОДИ.</t>
  </si>
  <si>
    <t>НАПРАВА НА ПЪРВИ (СВЪРЗВАЩ) БИТУМЕН РАЗЛИВ ЗА ВРЪЗКА С РАЗЛИЧНА ШИРИНА</t>
  </si>
  <si>
    <t>ВСИЧКО ПО ЧАСТ ПЪТНИ РАБОТИ без ДДС</t>
  </si>
  <si>
    <t xml:space="preserve">ОБЕКТ: "Благоустрояване на прилежащите пространства на 
ж. бл. 304 и ж. бл. 307, ж.к. "Чародейка Г-север", гр. Русе"
</t>
  </si>
  <si>
    <t>ЧАСТ: ПАРКОУСТРОЙСТВО И БЛАГОУСТРОЙСТВО</t>
  </si>
  <si>
    <t xml:space="preserve">Количествена сметка </t>
  </si>
  <si>
    <t>№ по ред</t>
  </si>
  <si>
    <t>Вид строително-монтажни работи</t>
  </si>
  <si>
    <t>Ед.мярка</t>
  </si>
  <si>
    <t>Количество</t>
  </si>
  <si>
    <t>Ед. Цена</t>
  </si>
  <si>
    <t>Обща цена</t>
  </si>
  <si>
    <t>Озеленителни мероприятия</t>
  </si>
  <si>
    <t>Изрязване на саморасли овошки</t>
  </si>
  <si>
    <t>Подравняване и затревяване /всички дейности/</t>
  </si>
  <si>
    <t>Доставка и засаждане на Acer platanoides-2,50м, Cont. 40l</t>
  </si>
  <si>
    <t>Доставка и засаждане на Platanus x acerifolia-2,50м, Cont. 40l</t>
  </si>
  <si>
    <t>Доставка и засаждане на Rhus typhina-2,0м, Cont. 40l</t>
  </si>
  <si>
    <t>Укрепване на широколистни дървета</t>
  </si>
  <si>
    <t>ОБЩО:</t>
  </si>
  <si>
    <t xml:space="preserve">Растенията да са с добре оформени корони и да имат добър декоративен ефект . Да са закупени от </t>
  </si>
  <si>
    <t>лицензирани производители на декоративна растителност.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</si>
</sst>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;[Red]\-#\ ###\ ##0"/>
    <numFmt numFmtId="165" formatCode="##0.00"/>
    <numFmt numFmtId="166" formatCode="#,##0.00&quot; лв.&quot;"/>
  </numFmts>
  <fonts count="27">
    <font>
      <sz val="10"/>
      <name val="Arial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vanti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1"/>
    </font>
    <font>
      <sz val="10"/>
      <name val="Times New Roman"/>
      <family val="1"/>
      <charset val="204"/>
    </font>
    <font>
      <sz val="10"/>
      <name val="Timok"/>
      <charset val="204"/>
    </font>
    <font>
      <sz val="10"/>
      <name val="Timok"/>
      <family val="2"/>
      <charset val="1"/>
    </font>
    <font>
      <sz val="10"/>
      <name val="Arial"/>
    </font>
    <font>
      <b/>
      <i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Calibri"/>
      <family val="2"/>
      <charset val="204"/>
    </font>
    <font>
      <sz val="10"/>
      <name val="Arial"/>
      <family val="2"/>
    </font>
    <font>
      <sz val="10"/>
      <name val="Helv"/>
      <charset val="204"/>
    </font>
    <font>
      <i/>
      <sz val="10"/>
      <color indexed="23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Helv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22"/>
      </patternFill>
    </fill>
  </fills>
  <borders count="2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7" fillId="0" borderId="0"/>
    <xf numFmtId="0" fontId="8" fillId="0" borderId="0"/>
    <xf numFmtId="0" fontId="10" fillId="0" borderId="0"/>
    <xf numFmtId="0" fontId="14" fillId="0" borderId="0"/>
    <xf numFmtId="0" fontId="16" fillId="0" borderId="0"/>
    <xf numFmtId="0" fontId="17" fillId="0" borderId="0"/>
    <xf numFmtId="0" fontId="18" fillId="0" borderId="0"/>
  </cellStyleXfs>
  <cellXfs count="155">
    <xf numFmtId="0" fontId="0" fillId="0" borderId="0" xfId="0"/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6" fillId="0" borderId="0" xfId="0" applyFont="1"/>
    <xf numFmtId="0" fontId="5" fillId="0" borderId="1" xfId="0" applyFont="1" applyFill="1" applyBorder="1" applyAlignment="1">
      <alignment horizontal="center" vertical="center" textRotation="90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textRotation="90"/>
    </xf>
    <xf numFmtId="0" fontId="5" fillId="0" borderId="3" xfId="0" applyFont="1" applyFill="1" applyBorder="1" applyAlignment="1">
      <alignment horizontal="center" vertical="center" textRotation="90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5" fillId="0" borderId="2" xfId="1" applyNumberFormat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wrapText="1"/>
    </xf>
    <xf numFmtId="0" fontId="5" fillId="0" borderId="9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center"/>
    </xf>
    <xf numFmtId="164" fontId="5" fillId="0" borderId="9" xfId="1" applyNumberFormat="1" applyFont="1" applyFill="1" applyBorder="1" applyAlignment="1">
      <alignment horizontal="left" wrapText="1"/>
    </xf>
    <xf numFmtId="164" fontId="5" fillId="0" borderId="9" xfId="1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64" fontId="5" fillId="0" borderId="9" xfId="1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2" borderId="9" xfId="0" applyFont="1" applyFill="1" applyBorder="1" applyAlignment="1">
      <alignment horizontal="center" vertical="center" wrapText="1"/>
    </xf>
    <xf numFmtId="164" fontId="5" fillId="0" borderId="9" xfId="2" applyNumberFormat="1" applyFont="1" applyFill="1" applyBorder="1" applyAlignment="1" applyProtection="1">
      <alignment wrapText="1"/>
      <protection locked="0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center" wrapText="1"/>
    </xf>
    <xf numFmtId="164" fontId="5" fillId="0" borderId="13" xfId="1" applyNumberFormat="1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right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2" fontId="4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2" fontId="4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" fontId="8" fillId="0" borderId="0" xfId="0" applyNumberFormat="1" applyFont="1" applyFill="1" applyBorder="1"/>
    <xf numFmtId="4" fontId="8" fillId="0" borderId="0" xfId="0" applyNumberFormat="1" applyFont="1" applyFill="1" applyBorder="1" applyAlignment="1">
      <alignment wrapText="1"/>
    </xf>
    <xf numFmtId="4" fontId="8" fillId="0" borderId="0" xfId="0" applyNumberFormat="1" applyFont="1" applyFill="1" applyBorder="1"/>
    <xf numFmtId="1" fontId="9" fillId="0" borderId="0" xfId="0" applyNumberFormat="1" applyFont="1" applyFill="1" applyBorder="1"/>
    <xf numFmtId="4" fontId="9" fillId="0" borderId="0" xfId="0" applyNumberFormat="1" applyFont="1" applyFill="1" applyBorder="1" applyAlignment="1">
      <alignment wrapText="1"/>
    </xf>
    <xf numFmtId="1" fontId="8" fillId="0" borderId="9" xfId="0" applyNumberFormat="1" applyFont="1" applyFill="1" applyBorder="1"/>
    <xf numFmtId="4" fontId="8" fillId="0" borderId="9" xfId="0" applyNumberFormat="1" applyFont="1" applyFill="1" applyBorder="1" applyAlignment="1">
      <alignment wrapText="1"/>
    </xf>
    <xf numFmtId="4" fontId="8" fillId="0" borderId="9" xfId="0" applyNumberFormat="1" applyFont="1" applyFill="1" applyBorder="1"/>
    <xf numFmtId="4" fontId="8" fillId="0" borderId="9" xfId="0" applyNumberFormat="1" applyFont="1" applyFill="1" applyBorder="1" applyAlignment="1">
      <alignment horizontal="center"/>
    </xf>
    <xf numFmtId="4" fontId="9" fillId="0" borderId="9" xfId="0" applyNumberFormat="1" applyFont="1" applyFill="1" applyBorder="1" applyAlignment="1">
      <alignment wrapText="1"/>
    </xf>
    <xf numFmtId="4" fontId="9" fillId="0" borderId="9" xfId="0" applyNumberFormat="1" applyFont="1" applyFill="1" applyBorder="1"/>
    <xf numFmtId="4" fontId="8" fillId="0" borderId="9" xfId="0" applyNumberFormat="1" applyFont="1" applyFill="1" applyBorder="1" applyAlignment="1">
      <alignment vertical="center"/>
    </xf>
    <xf numFmtId="4" fontId="8" fillId="0" borderId="9" xfId="0" applyNumberFormat="1" applyFont="1" applyFill="1" applyBorder="1" applyAlignment="1">
      <alignment vertical="center" wrapText="1"/>
    </xf>
    <xf numFmtId="4" fontId="9" fillId="0" borderId="0" xfId="0" applyNumberFormat="1" applyFont="1" applyFill="1" applyBorder="1"/>
    <xf numFmtId="0" fontId="6" fillId="0" borderId="0" xfId="3" applyFont="1" applyAlignment="1">
      <alignment vertical="center"/>
    </xf>
    <xf numFmtId="0" fontId="11" fillId="0" borderId="0" xfId="4" applyFont="1"/>
    <xf numFmtId="0" fontId="11" fillId="0" borderId="0" xfId="4" applyFont="1" applyAlignment="1">
      <alignment horizontal="center" vertical="center"/>
    </xf>
    <xf numFmtId="0" fontId="1" fillId="0" borderId="0" xfId="4" applyFont="1" applyAlignment="1">
      <alignment horizontal="center" vertical="center"/>
    </xf>
    <xf numFmtId="0" fontId="13" fillId="0" borderId="16" xfId="4" applyFont="1" applyBorder="1" applyAlignment="1">
      <alignment horizontal="center" vertical="center" wrapText="1"/>
    </xf>
    <xf numFmtId="0" fontId="15" fillId="3" borderId="16" xfId="5" applyFont="1" applyFill="1" applyBorder="1" applyAlignment="1">
      <alignment horizontal="center" vertical="center" wrapText="1"/>
    </xf>
    <xf numFmtId="0" fontId="13" fillId="0" borderId="16" xfId="4" applyFont="1" applyBorder="1" applyAlignment="1">
      <alignment horizontal="center" vertical="center"/>
    </xf>
    <xf numFmtId="0" fontId="15" fillId="0" borderId="16" xfId="4" applyFont="1" applyBorder="1" applyAlignment="1">
      <alignment horizontal="center" vertical="center"/>
    </xf>
    <xf numFmtId="0" fontId="13" fillId="0" borderId="0" xfId="4" applyFont="1" applyAlignment="1">
      <alignment horizontal="center" vertical="center"/>
    </xf>
    <xf numFmtId="0" fontId="11" fillId="0" borderId="16" xfId="4" applyFont="1" applyBorder="1" applyAlignment="1">
      <alignment horizontal="center" vertical="center" wrapText="1"/>
    </xf>
    <xf numFmtId="0" fontId="1" fillId="3" borderId="16" xfId="5" applyFont="1" applyFill="1" applyBorder="1" applyAlignment="1">
      <alignment horizontal="center" vertical="center" wrapText="1"/>
    </xf>
    <xf numFmtId="0" fontId="11" fillId="0" borderId="16" xfId="4" applyFont="1" applyBorder="1" applyAlignment="1">
      <alignment horizontal="center" vertical="center"/>
    </xf>
    <xf numFmtId="0" fontId="1" fillId="0" borderId="16" xfId="4" applyFont="1" applyBorder="1" applyAlignment="1">
      <alignment horizontal="center" vertical="center"/>
    </xf>
    <xf numFmtId="0" fontId="6" fillId="0" borderId="16" xfId="4" applyFont="1" applyBorder="1" applyAlignment="1">
      <alignment wrapText="1"/>
    </xf>
    <xf numFmtId="0" fontId="1" fillId="3" borderId="16" xfId="4" applyFont="1" applyFill="1" applyBorder="1" applyAlignment="1">
      <alignment vertical="center" wrapText="1"/>
    </xf>
    <xf numFmtId="165" fontId="1" fillId="0" borderId="16" xfId="4" applyNumberFormat="1" applyFont="1" applyBorder="1" applyAlignment="1">
      <alignment horizontal="center" vertical="center"/>
    </xf>
    <xf numFmtId="166" fontId="1" fillId="0" borderId="16" xfId="4" applyNumberFormat="1" applyFont="1" applyBorder="1" applyAlignment="1">
      <alignment horizontal="center" vertical="center"/>
    </xf>
    <xf numFmtId="2" fontId="1" fillId="3" borderId="16" xfId="4" applyNumberFormat="1" applyFont="1" applyFill="1" applyBorder="1" applyAlignment="1">
      <alignment vertical="center" wrapText="1"/>
    </xf>
    <xf numFmtId="0" fontId="11" fillId="0" borderId="0" xfId="4" applyFont="1" applyAlignment="1">
      <alignment vertical="center"/>
    </xf>
    <xf numFmtId="0" fontId="1" fillId="0" borderId="16" xfId="4" applyFont="1" applyBorder="1" applyAlignment="1">
      <alignment vertical="center" wrapText="1"/>
    </xf>
    <xf numFmtId="0" fontId="1" fillId="3" borderId="16" xfId="6" applyFont="1" applyFill="1" applyBorder="1" applyAlignment="1">
      <alignment horizontal="left" vertical="top" wrapText="1"/>
    </xf>
    <xf numFmtId="0" fontId="1" fillId="0" borderId="16" xfId="6" applyFont="1" applyFill="1" applyBorder="1" applyAlignment="1">
      <alignment horizontal="justify" vertical="top" wrapText="1"/>
    </xf>
    <xf numFmtId="2" fontId="1" fillId="0" borderId="16" xfId="4" applyNumberFormat="1" applyFont="1" applyBorder="1" applyAlignment="1">
      <alignment vertical="center" wrapText="1"/>
    </xf>
    <xf numFmtId="2" fontId="1" fillId="0" borderId="16" xfId="7" applyNumberFormat="1" applyFont="1" applyFill="1" applyBorder="1" applyAlignment="1" applyProtection="1">
      <alignment horizontal="left" vertical="center" wrapText="1"/>
    </xf>
    <xf numFmtId="166" fontId="3" fillId="5" borderId="16" xfId="4" applyNumberFormat="1" applyFont="1" applyFill="1" applyBorder="1" applyAlignment="1">
      <alignment horizontal="center" vertical="center"/>
    </xf>
    <xf numFmtId="1" fontId="8" fillId="0" borderId="0" xfId="8" applyNumberFormat="1" applyFont="1" applyAlignment="1" applyProtection="1">
      <alignment vertical="center"/>
      <protection locked="0"/>
    </xf>
    <xf numFmtId="0" fontId="8" fillId="0" borderId="0" xfId="8" applyNumberFormat="1" applyFont="1" applyAlignment="1" applyProtection="1">
      <alignment vertical="center"/>
      <protection locked="0"/>
    </xf>
    <xf numFmtId="0" fontId="8" fillId="0" borderId="0" xfId="8" applyNumberFormat="1" applyFont="1" applyAlignment="1" applyProtection="1">
      <alignment vertical="center" wrapText="1"/>
      <protection locked="0"/>
    </xf>
    <xf numFmtId="0" fontId="9" fillId="0" borderId="0" xfId="8" applyNumberFormat="1" applyFont="1" applyAlignment="1" applyProtection="1">
      <alignment vertical="center"/>
      <protection locked="0"/>
    </xf>
    <xf numFmtId="0" fontId="9" fillId="0" borderId="9" xfId="8" applyFont="1" applyFill="1" applyBorder="1" applyAlignment="1">
      <alignment horizontal="left" vertical="center"/>
    </xf>
    <xf numFmtId="1" fontId="9" fillId="0" borderId="9" xfId="8" applyNumberFormat="1" applyFont="1" applyFill="1" applyBorder="1" applyAlignment="1" applyProtection="1">
      <alignment horizontal="left" vertical="center"/>
      <protection locked="0"/>
    </xf>
    <xf numFmtId="0" fontId="9" fillId="0" borderId="9" xfId="8" applyNumberFormat="1" applyFont="1" applyFill="1" applyBorder="1" applyAlignment="1" applyProtection="1">
      <alignment horizontal="left" vertical="center"/>
      <protection locked="0"/>
    </xf>
    <xf numFmtId="0" fontId="9" fillId="0" borderId="9" xfId="8" applyNumberFormat="1" applyFont="1" applyFill="1" applyBorder="1" applyAlignment="1" applyProtection="1">
      <alignment horizontal="left" vertical="center" wrapText="1"/>
      <protection locked="0"/>
    </xf>
    <xf numFmtId="1" fontId="9" fillId="0" borderId="9" xfId="8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8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8" applyNumberFormat="1" applyFill="1" applyBorder="1" applyAlignment="1" applyProtection="1">
      <alignment horizontal="center"/>
      <protection locked="0"/>
    </xf>
    <xf numFmtId="0" fontId="18" fillId="0" borderId="0" xfId="8" applyNumberFormat="1" applyAlignment="1" applyProtection="1">
      <alignment horizontal="center"/>
      <protection locked="0"/>
    </xf>
    <xf numFmtId="1" fontId="19" fillId="0" borderId="19" xfId="8" applyNumberFormat="1" applyFont="1" applyFill="1" applyBorder="1" applyAlignment="1" applyProtection="1">
      <alignment horizontal="center" vertical="center" wrapText="1"/>
      <protection locked="0"/>
    </xf>
    <xf numFmtId="0" fontId="19" fillId="0" borderId="19" xfId="8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8" applyNumberFormat="1" applyFill="1" applyBorder="1" applyProtection="1">
      <protection locked="0"/>
    </xf>
    <xf numFmtId="0" fontId="18" fillId="0" borderId="0" xfId="8" applyNumberFormat="1" applyProtection="1">
      <protection locked="0"/>
    </xf>
    <xf numFmtId="0" fontId="9" fillId="0" borderId="20" xfId="8" applyNumberFormat="1" applyFont="1" applyFill="1" applyBorder="1" applyAlignment="1" applyProtection="1">
      <alignment horizontal="center" vertical="center" wrapText="1"/>
      <protection locked="0"/>
    </xf>
    <xf numFmtId="0" fontId="9" fillId="0" borderId="21" xfId="8" applyNumberFormat="1" applyFont="1" applyFill="1" applyBorder="1" applyAlignment="1" applyProtection="1">
      <alignment horizontal="center" vertical="center" wrapText="1"/>
      <protection locked="0"/>
    </xf>
    <xf numFmtId="0" fontId="9" fillId="0" borderId="22" xfId="8" applyNumberFormat="1" applyFont="1" applyFill="1" applyBorder="1" applyAlignment="1" applyProtection="1">
      <alignment horizontal="center" vertical="center" wrapText="1"/>
      <protection locked="0"/>
    </xf>
    <xf numFmtId="0" fontId="18" fillId="0" borderId="23" xfId="8" applyNumberFormat="1" applyFill="1" applyBorder="1" applyProtection="1">
      <protection locked="0"/>
    </xf>
    <xf numFmtId="0" fontId="20" fillId="0" borderId="9" xfId="8" applyFont="1" applyBorder="1" applyAlignment="1">
      <alignment horizontal="center"/>
    </xf>
    <xf numFmtId="0" fontId="20" fillId="0" borderId="9" xfId="8" applyFont="1" applyBorder="1" applyAlignment="1">
      <alignment horizontal="justify"/>
    </xf>
    <xf numFmtId="0" fontId="8" fillId="0" borderId="9" xfId="8" applyNumberFormat="1" applyFont="1" applyFill="1" applyBorder="1" applyAlignment="1" applyProtection="1">
      <alignment horizontal="center" vertical="center" wrapText="1"/>
      <protection locked="0"/>
    </xf>
    <xf numFmtId="0" fontId="18" fillId="0" borderId="9" xfId="8" applyNumberFormat="1" applyFill="1" applyBorder="1" applyProtection="1">
      <protection locked="0"/>
    </xf>
    <xf numFmtId="0" fontId="20" fillId="0" borderId="9" xfId="8" applyFont="1" applyBorder="1" applyAlignment="1">
      <alignment horizontal="justify" vertical="top" wrapText="1"/>
    </xf>
    <xf numFmtId="0" fontId="18" fillId="0" borderId="9" xfId="8" applyNumberFormat="1" applyFill="1" applyBorder="1" applyAlignment="1" applyProtection="1">
      <alignment horizontal="center"/>
      <protection locked="0"/>
    </xf>
    <xf numFmtId="0" fontId="20" fillId="0" borderId="9" xfId="8" applyFont="1" applyBorder="1" applyAlignment="1">
      <alignment horizontal="center" wrapText="1"/>
    </xf>
    <xf numFmtId="0" fontId="20" fillId="0" borderId="9" xfId="8" applyFont="1" applyBorder="1" applyAlignment="1">
      <alignment horizontal="justify" vertical="top"/>
    </xf>
    <xf numFmtId="1" fontId="8" fillId="0" borderId="0" xfId="8" applyNumberFormat="1" applyFont="1" applyFill="1" applyBorder="1" applyAlignment="1" applyProtection="1">
      <alignment horizontal="center"/>
      <protection locked="0"/>
    </xf>
    <xf numFmtId="0" fontId="20" fillId="0" borderId="0" xfId="8" applyFont="1" applyBorder="1" applyAlignment="1">
      <alignment horizontal="justify" vertical="top"/>
    </xf>
    <xf numFmtId="0" fontId="20" fillId="0" borderId="0" xfId="8" applyFont="1" applyBorder="1" applyAlignment="1">
      <alignment horizontal="center"/>
    </xf>
    <xf numFmtId="0" fontId="20" fillId="0" borderId="0" xfId="8" applyFont="1" applyBorder="1" applyAlignment="1">
      <alignment horizontal="center" wrapText="1"/>
    </xf>
    <xf numFmtId="0" fontId="9" fillId="0" borderId="0" xfId="8" applyNumberFormat="1" applyFont="1" applyFill="1" applyBorder="1" applyProtection="1">
      <protection locked="0"/>
    </xf>
    <xf numFmtId="2" fontId="9" fillId="0" borderId="0" xfId="8" applyNumberFormat="1" applyFont="1" applyFill="1" applyBorder="1" applyProtection="1">
      <protection locked="0"/>
    </xf>
    <xf numFmtId="0" fontId="21" fillId="0" borderId="0" xfId="8" applyFont="1"/>
    <xf numFmtId="0" fontId="8" fillId="0" borderId="0" xfId="8" applyNumberFormat="1" applyFont="1" applyFill="1" applyBorder="1" applyAlignment="1" applyProtection="1">
      <alignment horizontal="left" wrapText="1"/>
      <protection locked="0"/>
    </xf>
    <xf numFmtId="0" fontId="9" fillId="0" borderId="0" xfId="8" applyNumberFormat="1" applyFont="1" applyFill="1" applyBorder="1" applyAlignment="1" applyProtection="1">
      <alignment horizontal="center"/>
      <protection locked="0"/>
    </xf>
    <xf numFmtId="1" fontId="15" fillId="0" borderId="0" xfId="8" applyNumberFormat="1" applyFont="1" applyFill="1" applyProtection="1">
      <protection locked="0"/>
    </xf>
    <xf numFmtId="0" fontId="15" fillId="0" borderId="0" xfId="8" applyNumberFormat="1" applyFont="1" applyFill="1" applyProtection="1">
      <protection locked="0"/>
    </xf>
    <xf numFmtId="0" fontId="8" fillId="0" borderId="0" xfId="8" applyNumberFormat="1" applyFont="1" applyFill="1" applyProtection="1">
      <protection locked="0"/>
    </xf>
    <xf numFmtId="0" fontId="23" fillId="0" borderId="0" xfId="8" applyNumberFormat="1" applyFont="1" applyProtection="1">
      <protection locked="0"/>
    </xf>
    <xf numFmtId="0" fontId="24" fillId="0" borderId="0" xfId="8" applyNumberFormat="1" applyFont="1" applyFill="1" applyAlignment="1" applyProtection="1">
      <alignment horizontal="center"/>
      <protection locked="0"/>
    </xf>
    <xf numFmtId="0" fontId="8" fillId="0" borderId="0" xfId="8" applyNumberFormat="1" applyFont="1" applyFill="1" applyAlignment="1" applyProtection="1">
      <alignment horizontal="right"/>
      <protection locked="0"/>
    </xf>
    <xf numFmtId="0" fontId="8" fillId="0" borderId="0" xfId="8" applyNumberFormat="1" applyFont="1" applyFill="1" applyAlignment="1" applyProtection="1">
      <alignment horizontal="left"/>
      <protection locked="0"/>
    </xf>
    <xf numFmtId="0" fontId="9" fillId="0" borderId="0" xfId="8" applyNumberFormat="1" applyFont="1" applyFill="1" applyAlignment="1" applyProtection="1">
      <alignment horizontal="right"/>
      <protection locked="0"/>
    </xf>
    <xf numFmtId="0" fontId="25" fillId="0" borderId="0" xfId="8" applyNumberFormat="1" applyFont="1" applyFill="1" applyAlignment="1" applyProtection="1">
      <alignment horizontal="right"/>
      <protection locked="0"/>
    </xf>
    <xf numFmtId="1" fontId="23" fillId="0" borderId="0" xfId="8" applyNumberFormat="1" applyFont="1" applyFill="1" applyProtection="1">
      <protection locked="0"/>
    </xf>
    <xf numFmtId="0" fontId="23" fillId="0" borderId="0" xfId="8" applyNumberFormat="1" applyFont="1" applyFill="1" applyProtection="1">
      <protection locked="0"/>
    </xf>
    <xf numFmtId="0" fontId="26" fillId="0" borderId="0" xfId="8" applyNumberFormat="1" applyFont="1" applyFill="1" applyAlignment="1" applyProtection="1">
      <alignment horizontal="right"/>
      <protection locked="0"/>
    </xf>
    <xf numFmtId="1" fontId="18" fillId="0" borderId="0" xfId="8" applyNumberFormat="1" applyProtection="1">
      <protection locked="0"/>
    </xf>
    <xf numFmtId="0" fontId="9" fillId="0" borderId="0" xfId="8" applyNumberFormat="1" applyFont="1" applyProtection="1">
      <protection locked="0"/>
    </xf>
    <xf numFmtId="0" fontId="11" fillId="0" borderId="0" xfId="4" applyFont="1" applyBorder="1" applyAlignment="1">
      <alignment horizontal="left" vertical="center"/>
    </xf>
    <xf numFmtId="0" fontId="6" fillId="0" borderId="0" xfId="3" applyFont="1" applyBorder="1" applyAlignment="1">
      <alignment horizontal="left" vertical="center" wrapText="1"/>
    </xf>
    <xf numFmtId="0" fontId="12" fillId="0" borderId="0" xfId="4" applyFont="1" applyBorder="1" applyAlignment="1">
      <alignment horizontal="center" vertical="top"/>
    </xf>
    <xf numFmtId="0" fontId="3" fillId="4" borderId="16" xfId="5" applyFont="1" applyFill="1" applyBorder="1" applyAlignment="1">
      <alignment horizontal="center" vertical="center" wrapText="1"/>
    </xf>
    <xf numFmtId="0" fontId="3" fillId="5" borderId="16" xfId="6" applyFont="1" applyFill="1" applyBorder="1" applyAlignment="1">
      <alignment horizontal="right" vertical="center" wrapText="1"/>
    </xf>
    <xf numFmtId="0" fontId="11" fillId="0" borderId="0" xfId="4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9" fillId="0" borderId="10" xfId="8" applyFont="1" applyFill="1" applyBorder="1" applyAlignment="1">
      <alignment vertical="top" wrapText="1"/>
    </xf>
    <xf numFmtId="0" fontId="9" fillId="0" borderId="17" xfId="8" applyFont="1" applyFill="1" applyBorder="1" applyAlignment="1">
      <alignment vertical="top" wrapText="1"/>
    </xf>
    <xf numFmtId="0" fontId="9" fillId="0" borderId="18" xfId="8" applyFont="1" applyFill="1" applyBorder="1" applyAlignment="1">
      <alignment vertical="top" wrapText="1"/>
    </xf>
    <xf numFmtId="0" fontId="9" fillId="0" borderId="9" xfId="8" applyNumberFormat="1" applyFont="1" applyFill="1" applyBorder="1" applyAlignment="1" applyProtection="1">
      <alignment horizontal="center" vertical="center"/>
      <protection locked="0"/>
    </xf>
    <xf numFmtId="0" fontId="22" fillId="0" borderId="0" xfId="8" applyFont="1" applyAlignment="1">
      <alignment horizontal="right" vertical="center"/>
    </xf>
    <xf numFmtId="0" fontId="22" fillId="0" borderId="0" xfId="8" applyNumberFormat="1" applyFont="1" applyFill="1" applyBorder="1" applyAlignment="1" applyProtection="1">
      <alignment horizontal="left"/>
      <protection locked="0"/>
    </xf>
    <xf numFmtId="0" fontId="18" fillId="0" borderId="0" xfId="8" applyNumberFormat="1" applyFill="1" applyBorder="1" applyAlignment="1" applyProtection="1">
      <alignment horizontal="left"/>
      <protection locked="0"/>
    </xf>
  </cellXfs>
  <cellStyles count="9">
    <cellStyle name="Excel Built-in Normal" xfId="4"/>
    <cellStyle name="Normal 2" xfId="8"/>
    <cellStyle name="Normal 5 2" xfId="7"/>
    <cellStyle name="Normal_Grafici_2007" xfId="3"/>
    <cellStyle name="Normal_Slavianska 11" xfId="2"/>
    <cellStyle name="Normal_TRINITY1" xfId="1"/>
    <cellStyle name="Normal_РЕЗЕРВОАР-КОНСТР.+ ДЪЖДОВНА" xfId="5"/>
    <cellStyle name="Normal_сметка  3.1" xfId="6"/>
    <cellStyle name="Нормален" xfId="0" builtinId="0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externalLinkPath" Target="/&#1047;&#1072;&#1076;&#1072;&#1085;&#1080;&#1103;%202017/&#1055;&#1088;&#1086;&#1077;&#1082;&#1090;%20304-307/Ozeleniavane/KSS-Parkoust-304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zoomScale="106" zoomScaleNormal="106" workbookViewId="0">
      <selection activeCell="B13" sqref="B13"/>
    </sheetView>
  </sheetViews>
  <sheetFormatPr defaultRowHeight="12.75"/>
  <cols>
    <col min="1" max="1" width="7.42578125" style="51" bestFit="1" customWidth="1"/>
    <col min="2" max="2" width="73" style="53" bestFit="1" customWidth="1"/>
    <col min="3" max="3" width="4.7109375" style="53" bestFit="1" customWidth="1"/>
    <col min="4" max="4" width="10.85546875" style="53" bestFit="1" customWidth="1"/>
    <col min="5" max="5" width="8.42578125" style="53" bestFit="1" customWidth="1"/>
    <col min="6" max="6" width="9.7109375" style="53" bestFit="1" customWidth="1"/>
    <col min="7" max="16384" width="9.140625" style="53"/>
  </cols>
  <sheetData>
    <row r="1" spans="1:6">
      <c r="B1" s="52"/>
    </row>
    <row r="2" spans="1:6" ht="25.5">
      <c r="A2" s="54" t="s">
        <v>38</v>
      </c>
      <c r="B2" s="55" t="s">
        <v>39</v>
      </c>
    </row>
    <row r="3" spans="1:6">
      <c r="A3" s="54" t="s">
        <v>40</v>
      </c>
      <c r="B3" s="55" t="s">
        <v>41</v>
      </c>
    </row>
    <row r="4" spans="1:6">
      <c r="B4" s="55" t="s">
        <v>42</v>
      </c>
    </row>
    <row r="5" spans="1:6">
      <c r="B5" s="55"/>
    </row>
    <row r="6" spans="1:6">
      <c r="A6" s="56" t="s">
        <v>43</v>
      </c>
      <c r="B6" s="57" t="s">
        <v>44</v>
      </c>
      <c r="C6" s="58" t="s">
        <v>45</v>
      </c>
      <c r="D6" s="59" t="s">
        <v>7</v>
      </c>
      <c r="E6" s="59" t="s">
        <v>46</v>
      </c>
      <c r="F6" s="59" t="s">
        <v>47</v>
      </c>
    </row>
    <row r="7" spans="1:6">
      <c r="A7" s="56"/>
      <c r="B7" s="60" t="s">
        <v>48</v>
      </c>
      <c r="C7" s="58"/>
      <c r="D7" s="58"/>
      <c r="E7" s="58"/>
      <c r="F7" s="61"/>
    </row>
    <row r="8" spans="1:6">
      <c r="A8" s="56">
        <v>1</v>
      </c>
      <c r="B8" s="57" t="s">
        <v>49</v>
      </c>
      <c r="C8" s="58" t="s">
        <v>50</v>
      </c>
      <c r="D8" s="62">
        <v>0.16</v>
      </c>
      <c r="E8" s="58"/>
      <c r="F8" s="62"/>
    </row>
    <row r="9" spans="1:6">
      <c r="A9" s="56">
        <v>2</v>
      </c>
      <c r="B9" s="63" t="s">
        <v>51</v>
      </c>
      <c r="C9" s="62" t="s">
        <v>34</v>
      </c>
      <c r="D9" s="58">
        <v>125</v>
      </c>
      <c r="E9" s="58"/>
      <c r="F9" s="62"/>
    </row>
    <row r="10" spans="1:6" ht="25.5">
      <c r="A10" s="56">
        <v>3</v>
      </c>
      <c r="B10" s="57" t="s">
        <v>52</v>
      </c>
      <c r="C10" s="58" t="s">
        <v>34</v>
      </c>
      <c r="D10" s="58">
        <v>35</v>
      </c>
      <c r="E10" s="58"/>
      <c r="F10" s="62"/>
    </row>
    <row r="11" spans="1:6">
      <c r="A11" s="56">
        <v>4</v>
      </c>
      <c r="B11" s="57" t="s">
        <v>53</v>
      </c>
      <c r="C11" s="58" t="s">
        <v>19</v>
      </c>
      <c r="D11" s="58">
        <v>4</v>
      </c>
      <c r="E11" s="58"/>
      <c r="F11" s="62"/>
    </row>
    <row r="12" spans="1:6">
      <c r="A12" s="56">
        <v>5</v>
      </c>
      <c r="B12" s="57" t="s">
        <v>54</v>
      </c>
      <c r="C12" s="58" t="s">
        <v>34</v>
      </c>
      <c r="D12" s="58">
        <v>35</v>
      </c>
      <c r="E12" s="58"/>
      <c r="F12" s="62"/>
    </row>
    <row r="13" spans="1:6">
      <c r="A13" s="56">
        <v>6</v>
      </c>
      <c r="B13" s="57" t="s">
        <v>55</v>
      </c>
      <c r="C13" s="58" t="s">
        <v>34</v>
      </c>
      <c r="D13" s="58">
        <v>160</v>
      </c>
      <c r="E13" s="58"/>
      <c r="F13" s="62"/>
    </row>
    <row r="14" spans="1:6">
      <c r="A14" s="56">
        <v>7</v>
      </c>
      <c r="B14" s="57" t="s">
        <v>56</v>
      </c>
      <c r="C14" s="58" t="s">
        <v>34</v>
      </c>
      <c r="D14" s="62">
        <v>35</v>
      </c>
      <c r="E14" s="58"/>
      <c r="F14" s="62"/>
    </row>
    <row r="15" spans="1:6">
      <c r="A15" s="56">
        <v>8</v>
      </c>
      <c r="B15" s="57" t="s">
        <v>57</v>
      </c>
      <c r="C15" s="58" t="s">
        <v>13</v>
      </c>
      <c r="D15" s="62">
        <v>1</v>
      </c>
      <c r="E15" s="58"/>
      <c r="F15" s="62"/>
    </row>
    <row r="16" spans="1:6">
      <c r="A16" s="56">
        <v>9</v>
      </c>
      <c r="B16" s="62" t="s">
        <v>58</v>
      </c>
      <c r="C16" s="62" t="s">
        <v>13</v>
      </c>
      <c r="D16" s="62">
        <v>4</v>
      </c>
      <c r="E16" s="62"/>
      <c r="F16" s="62"/>
    </row>
    <row r="17" spans="1:6">
      <c r="A17" s="56">
        <v>10</v>
      </c>
      <c r="B17" s="62" t="s">
        <v>59</v>
      </c>
      <c r="C17" s="62" t="s">
        <v>13</v>
      </c>
      <c r="D17" s="62">
        <v>2</v>
      </c>
      <c r="E17" s="62"/>
      <c r="F17" s="62"/>
    </row>
    <row r="18" spans="1:6">
      <c r="A18" s="56">
        <v>11</v>
      </c>
      <c r="B18" s="63" t="s">
        <v>60</v>
      </c>
      <c r="C18" s="62" t="s">
        <v>13</v>
      </c>
      <c r="D18" s="62">
        <v>4</v>
      </c>
      <c r="E18" s="62"/>
      <c r="F18" s="62"/>
    </row>
    <row r="19" spans="1:6">
      <c r="A19" s="56">
        <v>12</v>
      </c>
      <c r="B19" s="63" t="s">
        <v>61</v>
      </c>
      <c r="C19" s="62" t="s">
        <v>13</v>
      </c>
      <c r="D19" s="62">
        <v>4</v>
      </c>
      <c r="E19" s="62"/>
      <c r="F19" s="62"/>
    </row>
    <row r="20" spans="1:6">
      <c r="A20" s="56">
        <v>13</v>
      </c>
      <c r="B20" s="62" t="s">
        <v>62</v>
      </c>
      <c r="C20" s="62" t="s">
        <v>34</v>
      </c>
      <c r="D20" s="62">
        <v>135</v>
      </c>
      <c r="E20" s="62"/>
      <c r="F20" s="62"/>
    </row>
    <row r="21" spans="1:6">
      <c r="A21" s="56">
        <v>14</v>
      </c>
      <c r="B21" s="62" t="s">
        <v>63</v>
      </c>
      <c r="C21" s="62" t="s">
        <v>34</v>
      </c>
      <c r="D21" s="62">
        <v>125</v>
      </c>
      <c r="E21" s="62"/>
      <c r="F21" s="62"/>
    </row>
    <row r="22" spans="1:6">
      <c r="A22" s="56">
        <v>15</v>
      </c>
      <c r="B22" s="62" t="s">
        <v>64</v>
      </c>
      <c r="C22" s="62" t="s">
        <v>13</v>
      </c>
      <c r="D22" s="62">
        <v>6</v>
      </c>
      <c r="E22" s="62"/>
      <c r="F22" s="62"/>
    </row>
    <row r="23" spans="1:6">
      <c r="A23" s="56">
        <v>16</v>
      </c>
      <c r="B23" s="62" t="s">
        <v>65</v>
      </c>
      <c r="C23" s="62" t="s">
        <v>13</v>
      </c>
      <c r="D23" s="62">
        <v>6</v>
      </c>
      <c r="E23" s="62"/>
      <c r="F23" s="62"/>
    </row>
    <row r="24" spans="1:6">
      <c r="A24" s="56">
        <v>17</v>
      </c>
      <c r="B24" s="62" t="s">
        <v>66</v>
      </c>
      <c r="C24" s="62" t="s">
        <v>13</v>
      </c>
      <c r="D24" s="62">
        <v>4</v>
      </c>
      <c r="E24" s="62"/>
      <c r="F24" s="62"/>
    </row>
    <row r="25" spans="1:6">
      <c r="A25" s="56">
        <v>18</v>
      </c>
      <c r="B25" s="62" t="s">
        <v>67</v>
      </c>
      <c r="C25" s="62" t="s">
        <v>13</v>
      </c>
      <c r="D25" s="62">
        <v>4</v>
      </c>
      <c r="E25" s="62"/>
      <c r="F25" s="62"/>
    </row>
    <row r="26" spans="1:6">
      <c r="A26" s="56">
        <v>19</v>
      </c>
      <c r="B26" s="57" t="s">
        <v>68</v>
      </c>
      <c r="C26" s="62" t="s">
        <v>13</v>
      </c>
      <c r="D26" s="62">
        <v>6</v>
      </c>
      <c r="E26" s="62"/>
      <c r="F26" s="62"/>
    </row>
    <row r="27" spans="1:6">
      <c r="A27" s="56">
        <v>20</v>
      </c>
      <c r="B27" s="62" t="s">
        <v>69</v>
      </c>
      <c r="C27" s="62" t="s">
        <v>13</v>
      </c>
      <c r="D27" s="62">
        <v>6</v>
      </c>
      <c r="E27" s="62"/>
      <c r="F27" s="62"/>
    </row>
    <row r="28" spans="1:6">
      <c r="A28" s="56">
        <v>21</v>
      </c>
      <c r="B28" s="62" t="s">
        <v>70</v>
      </c>
      <c r="C28" s="62" t="s">
        <v>34</v>
      </c>
      <c r="D28" s="62">
        <v>60</v>
      </c>
      <c r="E28" s="62"/>
      <c r="F28" s="62"/>
    </row>
    <row r="29" spans="1:6">
      <c r="A29" s="56">
        <v>22</v>
      </c>
      <c r="B29" s="62" t="s">
        <v>71</v>
      </c>
      <c r="C29" s="62" t="s">
        <v>34</v>
      </c>
      <c r="D29" s="62">
        <v>135</v>
      </c>
      <c r="E29" s="62"/>
      <c r="F29" s="62"/>
    </row>
    <row r="30" spans="1:6">
      <c r="A30" s="56">
        <v>23</v>
      </c>
      <c r="B30" s="62" t="s">
        <v>72</v>
      </c>
      <c r="C30" s="62" t="s">
        <v>34</v>
      </c>
      <c r="D30" s="62">
        <v>2</v>
      </c>
      <c r="E30" s="62"/>
      <c r="F30" s="62"/>
    </row>
    <row r="31" spans="1:6">
      <c r="A31" s="56">
        <v>24</v>
      </c>
      <c r="B31" s="62" t="s">
        <v>73</v>
      </c>
      <c r="C31" s="62" t="s">
        <v>34</v>
      </c>
      <c r="D31" s="62">
        <v>60</v>
      </c>
      <c r="E31" s="62"/>
      <c r="F31" s="62"/>
    </row>
    <row r="32" spans="1:6">
      <c r="A32" s="56">
        <v>25</v>
      </c>
      <c r="B32" s="62" t="s">
        <v>74</v>
      </c>
      <c r="C32" s="62" t="s">
        <v>34</v>
      </c>
      <c r="D32" s="62">
        <v>135</v>
      </c>
      <c r="E32" s="62"/>
      <c r="F32" s="62"/>
    </row>
    <row r="33" spans="1:6">
      <c r="A33" s="56">
        <v>26</v>
      </c>
      <c r="B33" s="62" t="s">
        <v>75</v>
      </c>
      <c r="C33" s="62" t="s">
        <v>13</v>
      </c>
      <c r="D33" s="62">
        <v>8</v>
      </c>
      <c r="E33" s="62"/>
      <c r="F33" s="62"/>
    </row>
    <row r="34" spans="1:6">
      <c r="A34" s="56">
        <v>27</v>
      </c>
      <c r="B34" s="62" t="s">
        <v>76</v>
      </c>
      <c r="C34" s="62" t="s">
        <v>13</v>
      </c>
      <c r="D34" s="62">
        <v>12</v>
      </c>
      <c r="E34" s="62"/>
      <c r="F34" s="62"/>
    </row>
    <row r="35" spans="1:6">
      <c r="A35" s="56">
        <v>28</v>
      </c>
      <c r="B35" s="62" t="s">
        <v>77</v>
      </c>
      <c r="C35" s="62" t="s">
        <v>13</v>
      </c>
      <c r="D35" s="62">
        <v>8</v>
      </c>
      <c r="E35" s="62"/>
      <c r="F35" s="62"/>
    </row>
    <row r="36" spans="1:6">
      <c r="A36" s="56">
        <v>29</v>
      </c>
      <c r="B36" s="62" t="s">
        <v>78</v>
      </c>
      <c r="C36" s="62" t="s">
        <v>13</v>
      </c>
      <c r="D36" s="62">
        <v>12</v>
      </c>
      <c r="E36" s="62"/>
      <c r="F36" s="62"/>
    </row>
    <row r="37" spans="1:6">
      <c r="A37" s="56">
        <v>30</v>
      </c>
      <c r="B37" s="62" t="s">
        <v>79</v>
      </c>
      <c r="C37" s="62" t="s">
        <v>13</v>
      </c>
      <c r="D37" s="62">
        <v>8</v>
      </c>
      <c r="E37" s="62"/>
      <c r="F37" s="62"/>
    </row>
    <row r="38" spans="1:6">
      <c r="A38" s="56">
        <v>31</v>
      </c>
      <c r="B38" s="62" t="s">
        <v>80</v>
      </c>
      <c r="C38" s="62" t="s">
        <v>13</v>
      </c>
      <c r="D38" s="62">
        <v>4</v>
      </c>
      <c r="E38" s="62"/>
      <c r="F38" s="62"/>
    </row>
    <row r="39" spans="1:6">
      <c r="A39" s="56">
        <v>32</v>
      </c>
      <c r="B39" s="63" t="s">
        <v>81</v>
      </c>
      <c r="C39" s="62" t="s">
        <v>13</v>
      </c>
      <c r="D39" s="62">
        <v>2</v>
      </c>
      <c r="E39" s="62"/>
      <c r="F39" s="62"/>
    </row>
    <row r="40" spans="1:6">
      <c r="A40" s="56">
        <v>33</v>
      </c>
      <c r="B40" s="63" t="s">
        <v>82</v>
      </c>
      <c r="C40" s="62" t="s">
        <v>13</v>
      </c>
      <c r="D40" s="62">
        <v>2</v>
      </c>
      <c r="E40" s="62"/>
      <c r="F40" s="62"/>
    </row>
    <row r="41" spans="1:6">
      <c r="A41" s="56">
        <v>34</v>
      </c>
      <c r="B41" s="62" t="s">
        <v>83</v>
      </c>
      <c r="C41" s="62" t="s">
        <v>13</v>
      </c>
      <c r="D41" s="58">
        <v>4</v>
      </c>
      <c r="E41" s="62"/>
      <c r="F41" s="62"/>
    </row>
    <row r="42" spans="1:6">
      <c r="A42" s="56">
        <v>35</v>
      </c>
      <c r="B42" s="57" t="s">
        <v>84</v>
      </c>
      <c r="C42" s="58" t="s">
        <v>13</v>
      </c>
      <c r="D42" s="58">
        <v>1</v>
      </c>
      <c r="E42" s="58"/>
      <c r="F42" s="62"/>
    </row>
    <row r="43" spans="1:6">
      <c r="B43" s="52"/>
      <c r="D43" s="64" t="s">
        <v>85</v>
      </c>
      <c r="E43" s="64"/>
      <c r="F43" s="64">
        <f>SUM(F8:F42)</f>
        <v>0</v>
      </c>
    </row>
    <row r="44" spans="1:6">
      <c r="B44" s="52"/>
      <c r="D44" s="64" t="s">
        <v>36</v>
      </c>
      <c r="E44" s="64"/>
      <c r="F44" s="64">
        <f>F43*0.2</f>
        <v>0</v>
      </c>
    </row>
    <row r="45" spans="1:6">
      <c r="B45" s="52"/>
      <c r="D45" s="64" t="s">
        <v>37</v>
      </c>
      <c r="E45" s="64"/>
      <c r="F45" s="64">
        <f>F43+F44</f>
        <v>0</v>
      </c>
    </row>
    <row r="46" spans="1:6">
      <c r="B46" s="52"/>
    </row>
    <row r="47" spans="1:6">
      <c r="B47" s="52"/>
    </row>
    <row r="48" spans="1:6">
      <c r="B48" s="5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view="pageBreakPreview" zoomScale="112" zoomScaleSheetLayoutView="112" workbookViewId="0">
      <selection activeCell="A5" sqref="A5:F27"/>
    </sheetView>
  </sheetViews>
  <sheetFormatPr defaultRowHeight="15.75"/>
  <cols>
    <col min="1" max="1" width="6.85546875" style="67" customWidth="1"/>
    <col min="2" max="2" width="65.85546875" style="66" customWidth="1"/>
    <col min="3" max="3" width="10.7109375" style="67" customWidth="1"/>
    <col min="4" max="4" width="13" style="67" customWidth="1"/>
    <col min="5" max="5" width="14.140625" style="68" customWidth="1"/>
    <col min="6" max="6" width="19" style="67" customWidth="1"/>
    <col min="7" max="16384" width="9.140625" style="66"/>
  </cols>
  <sheetData>
    <row r="1" spans="1:6">
      <c r="A1" s="65" t="s">
        <v>86</v>
      </c>
    </row>
    <row r="2" spans="1:6" ht="30" customHeight="1">
      <c r="A2" s="142" t="s">
        <v>87</v>
      </c>
      <c r="B2" s="142"/>
      <c r="C2" s="142"/>
      <c r="D2" s="142"/>
      <c r="E2" s="142"/>
    </row>
    <row r="4" spans="1:6">
      <c r="A4" s="143" t="s">
        <v>42</v>
      </c>
      <c r="B4" s="143"/>
      <c r="C4" s="143"/>
      <c r="D4" s="143"/>
      <c r="E4" s="143"/>
      <c r="F4" s="143"/>
    </row>
    <row r="6" spans="1:6" s="73" customFormat="1" ht="33.75" customHeight="1">
      <c r="A6" s="69" t="s">
        <v>88</v>
      </c>
      <c r="B6" s="70" t="s">
        <v>89</v>
      </c>
      <c r="C6" s="71" t="s">
        <v>90</v>
      </c>
      <c r="D6" s="71" t="s">
        <v>91</v>
      </c>
      <c r="E6" s="72" t="s">
        <v>92</v>
      </c>
      <c r="F6" s="71" t="s">
        <v>35</v>
      </c>
    </row>
    <row r="7" spans="1:6" s="67" customFormat="1">
      <c r="A7" s="74">
        <v>1</v>
      </c>
      <c r="B7" s="75">
        <v>2</v>
      </c>
      <c r="C7" s="76">
        <v>3</v>
      </c>
      <c r="D7" s="76">
        <v>4</v>
      </c>
      <c r="E7" s="77">
        <v>5</v>
      </c>
      <c r="F7" s="76">
        <v>6</v>
      </c>
    </row>
    <row r="8" spans="1:6" ht="18.75" customHeight="1">
      <c r="A8" s="144" t="s">
        <v>93</v>
      </c>
      <c r="B8" s="144"/>
      <c r="C8" s="144"/>
      <c r="D8" s="144"/>
      <c r="E8" s="144"/>
      <c r="F8" s="144"/>
    </row>
    <row r="9" spans="1:6">
      <c r="A9" s="77"/>
      <c r="B9" s="78" t="s">
        <v>94</v>
      </c>
      <c r="C9" s="77"/>
      <c r="D9" s="77"/>
      <c r="E9" s="77"/>
      <c r="F9" s="77"/>
    </row>
    <row r="10" spans="1:6">
      <c r="A10" s="77">
        <v>1</v>
      </c>
      <c r="B10" s="79" t="s">
        <v>95</v>
      </c>
      <c r="C10" s="77" t="s">
        <v>34</v>
      </c>
      <c r="D10" s="80">
        <v>21</v>
      </c>
      <c r="E10" s="81"/>
      <c r="F10" s="81"/>
    </row>
    <row r="11" spans="1:6" s="83" customFormat="1" ht="47.25">
      <c r="A11" s="77">
        <v>2</v>
      </c>
      <c r="B11" s="82" t="s">
        <v>96</v>
      </c>
      <c r="C11" s="77" t="s">
        <v>19</v>
      </c>
      <c r="D11" s="80">
        <v>1655</v>
      </c>
      <c r="E11" s="81"/>
      <c r="F11" s="81"/>
    </row>
    <row r="12" spans="1:6" ht="31.5">
      <c r="A12" s="77">
        <v>3</v>
      </c>
      <c r="B12" s="84" t="s">
        <v>97</v>
      </c>
      <c r="C12" s="77" t="s">
        <v>19</v>
      </c>
      <c r="D12" s="80">
        <v>184</v>
      </c>
      <c r="E12" s="81"/>
      <c r="F12" s="81"/>
    </row>
    <row r="13" spans="1:6" ht="31.5">
      <c r="A13" s="77">
        <v>4</v>
      </c>
      <c r="B13" s="85" t="s">
        <v>98</v>
      </c>
      <c r="C13" s="77" t="s">
        <v>19</v>
      </c>
      <c r="D13" s="80">
        <v>1839</v>
      </c>
      <c r="E13" s="81"/>
      <c r="F13" s="81"/>
    </row>
    <row r="14" spans="1:6">
      <c r="A14" s="77"/>
      <c r="B14" s="78" t="s">
        <v>99</v>
      </c>
      <c r="C14" s="77"/>
      <c r="D14" s="80"/>
      <c r="E14" s="81"/>
      <c r="F14" s="81"/>
    </row>
    <row r="15" spans="1:6" ht="31.5">
      <c r="A15" s="77">
        <v>1</v>
      </c>
      <c r="B15" s="82" t="s">
        <v>100</v>
      </c>
      <c r="C15" s="77" t="s">
        <v>27</v>
      </c>
      <c r="D15" s="80">
        <v>3225</v>
      </c>
      <c r="E15" s="81"/>
      <c r="F15" s="81"/>
    </row>
    <row r="16" spans="1:6">
      <c r="A16" s="77"/>
      <c r="B16" s="78" t="s">
        <v>101</v>
      </c>
      <c r="C16" s="77"/>
      <c r="D16" s="80"/>
      <c r="E16" s="81"/>
      <c r="F16" s="81"/>
    </row>
    <row r="17" spans="1:6" ht="94.5">
      <c r="A17" s="77">
        <v>1</v>
      </c>
      <c r="B17" s="86" t="s">
        <v>102</v>
      </c>
      <c r="C17" s="77" t="s">
        <v>19</v>
      </c>
      <c r="D17" s="80">
        <v>1610</v>
      </c>
      <c r="E17" s="81"/>
      <c r="F17" s="81"/>
    </row>
    <row r="18" spans="1:6" ht="63">
      <c r="A18" s="77">
        <v>2</v>
      </c>
      <c r="B18" s="86" t="s">
        <v>103</v>
      </c>
      <c r="C18" s="77" t="s">
        <v>19</v>
      </c>
      <c r="D18" s="80">
        <v>60</v>
      </c>
      <c r="E18" s="81"/>
      <c r="F18" s="81"/>
    </row>
    <row r="19" spans="1:6" ht="31.5">
      <c r="A19" s="77">
        <v>3</v>
      </c>
      <c r="B19" s="87" t="s">
        <v>104</v>
      </c>
      <c r="C19" s="77" t="s">
        <v>34</v>
      </c>
      <c r="D19" s="80">
        <v>540</v>
      </c>
      <c r="E19" s="81"/>
      <c r="F19" s="81"/>
    </row>
    <row r="20" spans="1:6" ht="31.5">
      <c r="A20" s="77">
        <v>4</v>
      </c>
      <c r="B20" s="87" t="s">
        <v>105</v>
      </c>
      <c r="C20" s="77" t="s">
        <v>34</v>
      </c>
      <c r="D20" s="80">
        <v>242</v>
      </c>
      <c r="E20" s="81"/>
      <c r="F20" s="81"/>
    </row>
    <row r="21" spans="1:6" ht="31.5">
      <c r="A21" s="77">
        <v>5</v>
      </c>
      <c r="B21" s="82" t="s">
        <v>106</v>
      </c>
      <c r="C21" s="77" t="s">
        <v>11</v>
      </c>
      <c r="D21" s="80">
        <v>7</v>
      </c>
      <c r="E21" s="81"/>
      <c r="F21" s="81"/>
    </row>
    <row r="22" spans="1:6" ht="47.25">
      <c r="A22" s="77">
        <v>6</v>
      </c>
      <c r="B22" s="82" t="s">
        <v>107</v>
      </c>
      <c r="C22" s="77" t="s">
        <v>11</v>
      </c>
      <c r="D22" s="80">
        <v>7</v>
      </c>
      <c r="E22" s="81"/>
      <c r="F22" s="81"/>
    </row>
    <row r="23" spans="1:6" ht="78.75">
      <c r="A23" s="77">
        <v>7</v>
      </c>
      <c r="B23" s="82" t="s">
        <v>108</v>
      </c>
      <c r="C23" s="77" t="s">
        <v>27</v>
      </c>
      <c r="D23" s="80">
        <v>84</v>
      </c>
      <c r="E23" s="81"/>
      <c r="F23" s="81"/>
    </row>
    <row r="24" spans="1:6">
      <c r="A24" s="77"/>
      <c r="B24" s="78" t="s">
        <v>109</v>
      </c>
      <c r="C24" s="77"/>
      <c r="D24" s="80"/>
      <c r="E24" s="81"/>
      <c r="F24" s="81"/>
    </row>
    <row r="25" spans="1:6" ht="78.75">
      <c r="A25" s="77">
        <v>1</v>
      </c>
      <c r="B25" s="88" t="s">
        <v>110</v>
      </c>
      <c r="C25" s="77" t="s">
        <v>27</v>
      </c>
      <c r="D25" s="80">
        <v>3225</v>
      </c>
      <c r="E25" s="81"/>
      <c r="F25" s="81"/>
    </row>
    <row r="26" spans="1:6" ht="78.75">
      <c r="A26" s="77">
        <v>2</v>
      </c>
      <c r="B26" s="88" t="s">
        <v>111</v>
      </c>
      <c r="C26" s="77" t="s">
        <v>27</v>
      </c>
      <c r="D26" s="80">
        <v>195</v>
      </c>
      <c r="E26" s="81"/>
      <c r="F26" s="81"/>
    </row>
    <row r="27" spans="1:6" ht="31.5">
      <c r="A27" s="77">
        <v>3</v>
      </c>
      <c r="B27" s="86" t="s">
        <v>112</v>
      </c>
      <c r="C27" s="77" t="s">
        <v>27</v>
      </c>
      <c r="D27" s="80">
        <v>3420</v>
      </c>
      <c r="E27" s="81"/>
      <c r="F27" s="81"/>
    </row>
    <row r="28" spans="1:6" ht="18.75" customHeight="1">
      <c r="A28" s="145" t="s">
        <v>113</v>
      </c>
      <c r="B28" s="145"/>
      <c r="C28" s="145"/>
      <c r="D28" s="145"/>
      <c r="E28" s="145"/>
      <c r="F28" s="89">
        <f>SUM(F10:F27)</f>
        <v>0</v>
      </c>
    </row>
    <row r="31" spans="1:6">
      <c r="C31" s="146"/>
      <c r="D31" s="146"/>
    </row>
    <row r="32" spans="1:6">
      <c r="E32" s="141"/>
      <c r="F32" s="141"/>
    </row>
  </sheetData>
  <sheetProtection selectLockedCells="1" selectUnlockedCells="1"/>
  <mergeCells count="6">
    <mergeCell ref="E32:F32"/>
    <mergeCell ref="A2:E2"/>
    <mergeCell ref="A4:F4"/>
    <mergeCell ref="A8:F8"/>
    <mergeCell ref="A28:E28"/>
    <mergeCell ref="C31:D31"/>
  </mergeCells>
  <printOptions horizontalCentered="1" verticalCentered="1"/>
  <pageMargins left="0.7" right="0.7" top="0.75" bottom="0.75" header="0.51180555555555551" footer="0.51180555555555551"/>
  <pageSetup paperSize="9" scale="69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B29" sqref="B29"/>
    </sheetView>
  </sheetViews>
  <sheetFormatPr defaultRowHeight="15.75"/>
  <cols>
    <col min="1" max="1" width="4.7109375" style="3" customWidth="1"/>
    <col min="2" max="2" width="55.42578125" style="3" customWidth="1"/>
    <col min="3" max="3" width="4.140625" style="3" bestFit="1" customWidth="1"/>
    <col min="4" max="4" width="7.42578125" style="2" customWidth="1"/>
    <col min="5" max="5" width="9.42578125" style="3" customWidth="1"/>
    <col min="6" max="6" width="11.140625" style="3" customWidth="1"/>
    <col min="7" max="16384" width="9.140625" style="3"/>
  </cols>
  <sheetData>
    <row r="1" spans="1:6">
      <c r="A1" s="1"/>
      <c r="B1" s="1"/>
      <c r="C1" s="1"/>
    </row>
    <row r="2" spans="1:6" s="7" customFormat="1" ht="18.75">
      <c r="A2" s="4" t="s">
        <v>0</v>
      </c>
      <c r="B2" s="5" t="s">
        <v>1</v>
      </c>
      <c r="C2" s="4"/>
      <c r="D2" s="6"/>
    </row>
    <row r="3" spans="1:6" ht="42.75" customHeight="1">
      <c r="A3" s="147" t="s">
        <v>2</v>
      </c>
      <c r="B3" s="147"/>
      <c r="C3" s="147"/>
      <c r="D3" s="147"/>
      <c r="E3" s="147"/>
      <c r="F3" s="147"/>
    </row>
    <row r="4" spans="1:6">
      <c r="A4" s="8" t="s">
        <v>3</v>
      </c>
      <c r="B4" s="9"/>
    </row>
    <row r="5" spans="1:6" ht="16.5" thickBot="1">
      <c r="A5" s="8"/>
      <c r="B5" s="9"/>
    </row>
    <row r="6" spans="1:6" ht="71.25" thickTop="1">
      <c r="A6" s="10" t="s">
        <v>4</v>
      </c>
      <c r="B6" s="11" t="s">
        <v>5</v>
      </c>
      <c r="C6" s="12" t="s">
        <v>6</v>
      </c>
      <c r="D6" s="13" t="s">
        <v>7</v>
      </c>
      <c r="E6" s="13" t="s">
        <v>8</v>
      </c>
      <c r="F6" s="13" t="s">
        <v>9</v>
      </c>
    </row>
    <row r="7" spans="1:6" ht="16.5" thickBot="1">
      <c r="A7" s="14">
        <v>1</v>
      </c>
      <c r="B7" s="15">
        <v>2</v>
      </c>
      <c r="C7" s="15">
        <v>3</v>
      </c>
      <c r="D7" s="16">
        <v>4</v>
      </c>
      <c r="E7" s="15">
        <v>5</v>
      </c>
      <c r="F7" s="15">
        <v>6</v>
      </c>
    </row>
    <row r="8" spans="1:6" ht="21.75" customHeight="1" thickTop="1">
      <c r="A8" s="17">
        <v>1</v>
      </c>
      <c r="B8" s="18" t="s">
        <v>10</v>
      </c>
      <c r="C8" s="19" t="s">
        <v>11</v>
      </c>
      <c r="D8" s="20">
        <v>2</v>
      </c>
      <c r="E8" s="21"/>
      <c r="F8" s="22"/>
    </row>
    <row r="9" spans="1:6" ht="29.25" customHeight="1">
      <c r="A9" s="23">
        <f>1+A8</f>
        <v>2</v>
      </c>
      <c r="B9" s="24" t="s">
        <v>12</v>
      </c>
      <c r="C9" s="25" t="s">
        <v>13</v>
      </c>
      <c r="D9" s="26">
        <v>7</v>
      </c>
      <c r="E9" s="27"/>
      <c r="F9" s="28"/>
    </row>
    <row r="10" spans="1:6">
      <c r="A10" s="23">
        <f t="shared" ref="A10:A26" si="0">1+A9</f>
        <v>3</v>
      </c>
      <c r="B10" s="24" t="s">
        <v>14</v>
      </c>
      <c r="C10" s="25" t="s">
        <v>15</v>
      </c>
      <c r="D10" s="29">
        <v>60</v>
      </c>
      <c r="E10" s="27"/>
      <c r="F10" s="28"/>
    </row>
    <row r="11" spans="1:6">
      <c r="A11" s="23">
        <f t="shared" si="0"/>
        <v>4</v>
      </c>
      <c r="B11" s="24" t="s">
        <v>16</v>
      </c>
      <c r="C11" s="25" t="s">
        <v>15</v>
      </c>
      <c r="D11" s="29">
        <v>81</v>
      </c>
      <c r="E11" s="27"/>
      <c r="F11" s="28"/>
    </row>
    <row r="12" spans="1:6" ht="30.75">
      <c r="A12" s="23">
        <f t="shared" si="0"/>
        <v>5</v>
      </c>
      <c r="B12" s="24" t="s">
        <v>17</v>
      </c>
      <c r="C12" s="25" t="s">
        <v>13</v>
      </c>
      <c r="D12" s="29">
        <v>2</v>
      </c>
      <c r="E12" s="27"/>
      <c r="F12" s="28"/>
    </row>
    <row r="13" spans="1:6" ht="30.75">
      <c r="A13" s="23">
        <f t="shared" si="0"/>
        <v>6</v>
      </c>
      <c r="B13" s="30" t="s">
        <v>18</v>
      </c>
      <c r="C13" s="31" t="s">
        <v>19</v>
      </c>
      <c r="D13" s="32">
        <v>195</v>
      </c>
      <c r="E13" s="27"/>
      <c r="F13" s="28"/>
    </row>
    <row r="14" spans="1:6" ht="30.75">
      <c r="A14" s="23">
        <f t="shared" si="0"/>
        <v>7</v>
      </c>
      <c r="B14" s="30" t="s">
        <v>20</v>
      </c>
      <c r="C14" s="31" t="s">
        <v>19</v>
      </c>
      <c r="D14" s="32">
        <v>25</v>
      </c>
      <c r="E14" s="27"/>
      <c r="F14" s="28"/>
    </row>
    <row r="15" spans="1:6" ht="30.75">
      <c r="A15" s="23">
        <f t="shared" si="0"/>
        <v>8</v>
      </c>
      <c r="B15" s="30" t="s">
        <v>21</v>
      </c>
      <c r="C15" s="31" t="s">
        <v>19</v>
      </c>
      <c r="D15" s="33">
        <v>40</v>
      </c>
      <c r="E15" s="27"/>
      <c r="F15" s="28"/>
    </row>
    <row r="16" spans="1:6">
      <c r="A16" s="23">
        <f t="shared" si="0"/>
        <v>9</v>
      </c>
      <c r="B16" s="30" t="s">
        <v>22</v>
      </c>
      <c r="C16" s="31" t="s">
        <v>19</v>
      </c>
      <c r="D16" s="32">
        <v>260</v>
      </c>
      <c r="E16" s="27"/>
      <c r="F16" s="28"/>
    </row>
    <row r="17" spans="1:6">
      <c r="A17" s="23">
        <f t="shared" si="0"/>
        <v>10</v>
      </c>
      <c r="B17" s="30" t="s">
        <v>23</v>
      </c>
      <c r="C17" s="31" t="s">
        <v>19</v>
      </c>
      <c r="D17" s="32">
        <f>D16*0.15</f>
        <v>39</v>
      </c>
      <c r="E17" s="27"/>
      <c r="F17" s="28"/>
    </row>
    <row r="18" spans="1:6">
      <c r="A18" s="23">
        <f t="shared" si="0"/>
        <v>11</v>
      </c>
      <c r="B18" s="30" t="s">
        <v>24</v>
      </c>
      <c r="C18" s="31" t="s">
        <v>19</v>
      </c>
      <c r="D18" s="32">
        <f>D16*0.85</f>
        <v>221</v>
      </c>
      <c r="E18" s="27"/>
      <c r="F18" s="28"/>
    </row>
    <row r="19" spans="1:6" ht="30.75">
      <c r="A19" s="23">
        <f t="shared" si="0"/>
        <v>12</v>
      </c>
      <c r="B19" s="30" t="s">
        <v>25</v>
      </c>
      <c r="C19" s="34" t="s">
        <v>19</v>
      </c>
      <c r="D19" s="32">
        <v>260</v>
      </c>
      <c r="E19" s="27"/>
      <c r="F19" s="28"/>
    </row>
    <row r="20" spans="1:6">
      <c r="A20" s="23">
        <f t="shared" si="0"/>
        <v>13</v>
      </c>
      <c r="B20" s="30" t="s">
        <v>26</v>
      </c>
      <c r="C20" s="31" t="s">
        <v>27</v>
      </c>
      <c r="D20" s="35">
        <v>280</v>
      </c>
      <c r="E20" s="27"/>
      <c r="F20" s="28"/>
    </row>
    <row r="21" spans="1:6">
      <c r="A21" s="23">
        <f t="shared" si="0"/>
        <v>14</v>
      </c>
      <c r="B21" s="30" t="s">
        <v>28</v>
      </c>
      <c r="C21" s="31" t="s">
        <v>27</v>
      </c>
      <c r="D21" s="35">
        <v>30</v>
      </c>
      <c r="E21" s="27"/>
      <c r="F21" s="28"/>
    </row>
    <row r="22" spans="1:6" ht="30">
      <c r="A22" s="23">
        <f t="shared" si="0"/>
        <v>15</v>
      </c>
      <c r="B22" s="30" t="s">
        <v>29</v>
      </c>
      <c r="C22" s="36" t="s">
        <v>11</v>
      </c>
      <c r="D22" s="35">
        <v>2</v>
      </c>
      <c r="E22" s="27"/>
      <c r="F22" s="28"/>
    </row>
    <row r="23" spans="1:6" ht="30.75">
      <c r="A23" s="23">
        <f t="shared" si="0"/>
        <v>16</v>
      </c>
      <c r="B23" s="37" t="s">
        <v>30</v>
      </c>
      <c r="C23" s="36" t="s">
        <v>11</v>
      </c>
      <c r="D23" s="38">
        <v>2</v>
      </c>
      <c r="E23" s="27"/>
      <c r="F23" s="28"/>
    </row>
    <row r="24" spans="1:6" ht="30.75">
      <c r="A24" s="23">
        <f t="shared" si="0"/>
        <v>17</v>
      </c>
      <c r="B24" s="24" t="s">
        <v>31</v>
      </c>
      <c r="C24" s="25" t="s">
        <v>13</v>
      </c>
      <c r="D24" s="26">
        <v>2</v>
      </c>
      <c r="E24" s="27"/>
      <c r="F24" s="28"/>
    </row>
    <row r="25" spans="1:6">
      <c r="A25" s="23">
        <f t="shared" si="0"/>
        <v>18</v>
      </c>
      <c r="B25" s="24" t="s">
        <v>32</v>
      </c>
      <c r="C25" s="25" t="s">
        <v>15</v>
      </c>
      <c r="D25" s="26">
        <v>141</v>
      </c>
      <c r="E25" s="27"/>
      <c r="F25" s="28"/>
    </row>
    <row r="26" spans="1:6" ht="16.5" thickBot="1">
      <c r="A26" s="23">
        <f t="shared" si="0"/>
        <v>19</v>
      </c>
      <c r="B26" s="39" t="s">
        <v>33</v>
      </c>
      <c r="C26" s="40" t="s">
        <v>34</v>
      </c>
      <c r="D26" s="41">
        <v>60</v>
      </c>
      <c r="E26" s="42"/>
      <c r="F26" s="43"/>
    </row>
    <row r="27" spans="1:6" ht="16.5" thickTop="1">
      <c r="A27" s="44"/>
      <c r="B27" s="44"/>
      <c r="C27" s="44"/>
      <c r="D27" s="45"/>
      <c r="E27" s="8" t="s">
        <v>35</v>
      </c>
      <c r="F27" s="46">
        <f>SUM(F8:F26)</f>
        <v>0</v>
      </c>
    </row>
    <row r="28" spans="1:6">
      <c r="A28" s="1"/>
      <c r="B28" s="1"/>
      <c r="C28" s="1"/>
      <c r="D28" s="47"/>
    </row>
    <row r="29" spans="1:6">
      <c r="A29" s="1"/>
      <c r="B29" s="1"/>
      <c r="C29" s="1"/>
      <c r="D29" s="47"/>
      <c r="E29" s="8" t="s">
        <v>36</v>
      </c>
      <c r="F29" s="48">
        <f>F27*0.2</f>
        <v>0</v>
      </c>
    </row>
    <row r="30" spans="1:6">
      <c r="A30" s="1"/>
      <c r="B30" s="1"/>
      <c r="C30" s="1"/>
      <c r="D30" s="47"/>
      <c r="E30" s="8"/>
      <c r="F30" s="8"/>
    </row>
    <row r="31" spans="1:6">
      <c r="A31" s="1"/>
      <c r="B31" s="1"/>
      <c r="C31" s="1"/>
      <c r="D31" s="47"/>
      <c r="E31" s="8" t="s">
        <v>37</v>
      </c>
      <c r="F31" s="48">
        <f>F27+F29</f>
        <v>0</v>
      </c>
    </row>
    <row r="32" spans="1:6">
      <c r="A32" s="1"/>
      <c r="B32" s="1"/>
      <c r="C32" s="1"/>
      <c r="D32" s="47"/>
    </row>
    <row r="33" spans="4:6">
      <c r="D33" s="49"/>
    </row>
    <row r="34" spans="4:6">
      <c r="F34" s="50"/>
    </row>
  </sheetData>
  <mergeCells count="1">
    <mergeCell ref="A3:F3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zoomScaleNormal="75" zoomScaleSheetLayoutView="85" workbookViewId="0">
      <selection activeCell="D33" sqref="D33"/>
    </sheetView>
  </sheetViews>
  <sheetFormatPr defaultRowHeight="12.75"/>
  <cols>
    <col min="1" max="1" width="4.140625" style="139" customWidth="1"/>
    <col min="2" max="2" width="61.140625" style="105" customWidth="1"/>
    <col min="3" max="3" width="7.5703125" style="105" customWidth="1"/>
    <col min="4" max="4" width="15.28515625" style="140" customWidth="1"/>
    <col min="5" max="5" width="9.7109375" style="105" customWidth="1"/>
    <col min="6" max="6" width="12.42578125" style="105" customWidth="1"/>
    <col min="7" max="16384" width="9.140625" style="105"/>
  </cols>
  <sheetData>
    <row r="1" spans="1:9" s="91" customFormat="1" ht="12.75" customHeight="1">
      <c r="A1" s="90"/>
      <c r="C1" s="92"/>
      <c r="D1" s="93"/>
    </row>
    <row r="2" spans="1:9" s="91" customFormat="1" ht="33.75" customHeight="1">
      <c r="A2" s="148" t="s">
        <v>114</v>
      </c>
      <c r="B2" s="149"/>
      <c r="C2" s="149"/>
      <c r="D2" s="150"/>
    </row>
    <row r="3" spans="1:9" s="91" customFormat="1" ht="12.75" customHeight="1">
      <c r="A3" s="94" t="s">
        <v>115</v>
      </c>
      <c r="B3" s="94"/>
      <c r="C3" s="94"/>
      <c r="D3" s="94"/>
    </row>
    <row r="4" spans="1:9" s="91" customFormat="1" ht="12.75" customHeight="1">
      <c r="A4" s="95"/>
      <c r="B4" s="96"/>
      <c r="C4" s="97"/>
      <c r="D4" s="96"/>
    </row>
    <row r="5" spans="1:9" s="91" customFormat="1" ht="12.75" customHeight="1">
      <c r="A5" s="151"/>
      <c r="B5" s="151"/>
      <c r="C5" s="151"/>
      <c r="D5" s="151"/>
    </row>
    <row r="6" spans="1:9" s="91" customFormat="1" ht="12.75" customHeight="1">
      <c r="A6" s="151" t="s">
        <v>116</v>
      </c>
      <c r="B6" s="151"/>
      <c r="C6" s="151"/>
      <c r="D6" s="151"/>
    </row>
    <row r="7" spans="1:9" s="101" customFormat="1" ht="42.75" customHeight="1">
      <c r="A7" s="98" t="s">
        <v>117</v>
      </c>
      <c r="B7" s="99" t="s">
        <v>118</v>
      </c>
      <c r="C7" s="99" t="s">
        <v>119</v>
      </c>
      <c r="D7" s="99" t="s">
        <v>120</v>
      </c>
      <c r="E7" s="99" t="s">
        <v>121</v>
      </c>
      <c r="F7" s="99" t="s">
        <v>122</v>
      </c>
      <c r="G7" s="100"/>
      <c r="H7" s="100"/>
      <c r="I7" s="100"/>
    </row>
    <row r="8" spans="1:9" ht="12.75" customHeight="1" thickBot="1">
      <c r="A8" s="102">
        <v>1</v>
      </c>
      <c r="B8" s="103">
        <v>2</v>
      </c>
      <c r="C8" s="103">
        <v>3</v>
      </c>
      <c r="D8" s="103">
        <v>4</v>
      </c>
      <c r="E8" s="103">
        <v>5</v>
      </c>
      <c r="F8" s="103">
        <v>6</v>
      </c>
      <c r="G8" s="104"/>
      <c r="H8" s="104"/>
      <c r="I8" s="104"/>
    </row>
    <row r="9" spans="1:9" ht="12.75" customHeight="1">
      <c r="A9" s="106"/>
      <c r="B9" s="107" t="s">
        <v>123</v>
      </c>
      <c r="C9" s="107"/>
      <c r="D9" s="108"/>
      <c r="E9" s="109"/>
      <c r="F9" s="109"/>
      <c r="G9" s="104"/>
      <c r="H9" s="104"/>
      <c r="I9" s="104"/>
    </row>
    <row r="10" spans="1:9" ht="12.75" customHeight="1">
      <c r="A10" s="110">
        <v>1</v>
      </c>
      <c r="B10" s="111" t="s">
        <v>124</v>
      </c>
      <c r="C10" s="112" t="s">
        <v>11</v>
      </c>
      <c r="D10" s="110">
        <v>18</v>
      </c>
      <c r="E10" s="113"/>
      <c r="F10" s="113"/>
      <c r="G10" s="104"/>
      <c r="H10" s="104"/>
      <c r="I10" s="104"/>
    </row>
    <row r="11" spans="1:9" ht="12.75" customHeight="1">
      <c r="A11" s="112">
        <v>4</v>
      </c>
      <c r="B11" s="111" t="s">
        <v>125</v>
      </c>
      <c r="C11" s="112" t="s">
        <v>27</v>
      </c>
      <c r="D11" s="112">
        <v>2010</v>
      </c>
      <c r="E11" s="113"/>
      <c r="F11" s="113"/>
      <c r="G11" s="104"/>
      <c r="H11" s="104"/>
      <c r="I11" s="104"/>
    </row>
    <row r="12" spans="1:9" ht="12.75" customHeight="1">
      <c r="A12" s="112">
        <v>5</v>
      </c>
      <c r="B12" s="114" t="s">
        <v>126</v>
      </c>
      <c r="C12" s="115" t="s">
        <v>11</v>
      </c>
      <c r="D12" s="116">
        <v>15</v>
      </c>
      <c r="E12" s="113"/>
      <c r="F12" s="113"/>
      <c r="G12" s="104"/>
      <c r="H12" s="104"/>
      <c r="I12" s="104"/>
    </row>
    <row r="13" spans="1:9" ht="12.75" customHeight="1">
      <c r="A13" s="112">
        <v>6</v>
      </c>
      <c r="B13" s="114" t="s">
        <v>127</v>
      </c>
      <c r="C13" s="115" t="s">
        <v>11</v>
      </c>
      <c r="D13" s="116">
        <v>20</v>
      </c>
      <c r="E13" s="113"/>
      <c r="F13" s="113"/>
      <c r="G13" s="104"/>
      <c r="H13" s="104"/>
      <c r="I13" s="104"/>
    </row>
    <row r="14" spans="1:9" ht="12.75" customHeight="1">
      <c r="A14" s="112">
        <v>7</v>
      </c>
      <c r="B14" s="114" t="s">
        <v>128</v>
      </c>
      <c r="C14" s="115" t="s">
        <v>11</v>
      </c>
      <c r="D14" s="116">
        <v>3</v>
      </c>
      <c r="E14" s="113"/>
      <c r="F14" s="113"/>
      <c r="G14" s="104"/>
      <c r="H14" s="104"/>
      <c r="I14" s="104"/>
    </row>
    <row r="15" spans="1:9" ht="12.75" customHeight="1">
      <c r="A15" s="110">
        <v>8</v>
      </c>
      <c r="B15" s="117" t="s">
        <v>129</v>
      </c>
      <c r="C15" s="115" t="s">
        <v>11</v>
      </c>
      <c r="D15" s="116">
        <v>22</v>
      </c>
      <c r="E15" s="113"/>
      <c r="F15" s="113"/>
      <c r="G15" s="104"/>
      <c r="H15" s="104"/>
      <c r="I15" s="104"/>
    </row>
    <row r="16" spans="1:9" ht="12.75" customHeight="1">
      <c r="A16" s="118"/>
      <c r="B16" s="119"/>
      <c r="C16" s="120"/>
      <c r="D16" s="121"/>
      <c r="E16" s="104"/>
      <c r="F16" s="104"/>
      <c r="G16" s="104"/>
      <c r="H16" s="104"/>
      <c r="I16" s="104"/>
    </row>
    <row r="17" spans="1:9" ht="12.75" customHeight="1">
      <c r="A17" s="118"/>
      <c r="B17" s="119"/>
      <c r="C17" s="120"/>
      <c r="D17" s="121"/>
      <c r="E17" s="122" t="s">
        <v>130</v>
      </c>
      <c r="F17" s="123">
        <f>SUM(F10:F15)</f>
        <v>0</v>
      </c>
      <c r="G17" s="104"/>
      <c r="H17" s="104"/>
      <c r="I17" s="104"/>
    </row>
    <row r="18" spans="1:9" ht="12.75" customHeight="1">
      <c r="A18" s="118"/>
      <c r="B18" s="119"/>
      <c r="C18" s="120"/>
      <c r="D18" s="121"/>
      <c r="E18" s="122"/>
      <c r="F18" s="123"/>
      <c r="G18" s="104"/>
      <c r="H18" s="104"/>
      <c r="I18" s="104"/>
    </row>
    <row r="19" spans="1:9" ht="12.75" customHeight="1">
      <c r="A19" s="118"/>
      <c r="B19" s="119"/>
      <c r="C19" s="120"/>
      <c r="D19" s="121"/>
      <c r="E19" s="122" t="s">
        <v>36</v>
      </c>
      <c r="F19" s="123">
        <f>F17*0.2</f>
        <v>0</v>
      </c>
      <c r="G19" s="104"/>
      <c r="H19" s="104"/>
      <c r="I19" s="104"/>
    </row>
    <row r="20" spans="1:9" ht="12.75" customHeight="1">
      <c r="A20" s="118"/>
      <c r="B20" s="119"/>
      <c r="C20" s="120"/>
      <c r="D20" s="121"/>
      <c r="E20" s="122"/>
      <c r="F20" s="123"/>
      <c r="G20" s="104"/>
      <c r="H20" s="104"/>
      <c r="I20" s="104"/>
    </row>
    <row r="21" spans="1:9" ht="12.75" customHeight="1">
      <c r="A21" s="118"/>
      <c r="B21" s="124"/>
      <c r="C21" s="120"/>
      <c r="D21" s="121"/>
      <c r="E21" s="122" t="s">
        <v>37</v>
      </c>
      <c r="F21" s="123">
        <f>F17*1.2</f>
        <v>0</v>
      </c>
      <c r="G21" s="104"/>
      <c r="H21" s="104"/>
      <c r="I21" s="104"/>
    </row>
    <row r="22" spans="1:9" ht="12.75" customHeight="1">
      <c r="A22" s="118"/>
      <c r="B22" s="124"/>
      <c r="C22" s="120"/>
      <c r="D22" s="121"/>
      <c r="E22" s="104"/>
      <c r="F22" s="104"/>
      <c r="G22" s="104"/>
      <c r="H22" s="104"/>
      <c r="I22" s="104"/>
    </row>
    <row r="23" spans="1:9" ht="12.75" customHeight="1">
      <c r="A23" s="118"/>
      <c r="B23" s="124" t="s">
        <v>131</v>
      </c>
      <c r="C23" s="120"/>
      <c r="D23" s="121"/>
      <c r="E23" s="104"/>
      <c r="F23" s="104"/>
      <c r="G23" s="104"/>
      <c r="H23" s="104"/>
      <c r="I23" s="104"/>
    </row>
    <row r="24" spans="1:9" ht="12.75" customHeight="1">
      <c r="A24" s="118"/>
      <c r="B24" s="124" t="s">
        <v>132</v>
      </c>
      <c r="C24" s="120"/>
      <c r="D24" s="121"/>
      <c r="E24" s="104"/>
      <c r="F24" s="104"/>
      <c r="G24" s="104"/>
      <c r="H24" s="104"/>
      <c r="I24" s="104"/>
    </row>
    <row r="25" spans="1:9" ht="12.75" customHeight="1">
      <c r="A25" s="118"/>
      <c r="B25" s="119"/>
      <c r="C25" s="120"/>
      <c r="D25" s="121"/>
      <c r="E25" s="104"/>
      <c r="F25" s="104"/>
      <c r="G25" s="104"/>
      <c r="H25" s="104"/>
      <c r="I25" s="104"/>
    </row>
    <row r="26" spans="1:9" ht="12.75" customHeight="1">
      <c r="A26" s="118"/>
      <c r="B26" s="125"/>
      <c r="C26" s="100"/>
      <c r="D26" s="126"/>
      <c r="E26" s="104"/>
      <c r="F26" s="104"/>
      <c r="G26" s="104"/>
      <c r="H26" s="104"/>
      <c r="I26" s="104"/>
    </row>
    <row r="27" spans="1:9" ht="12.75" customHeight="1">
      <c r="A27" s="118"/>
      <c r="B27" s="152"/>
      <c r="C27" s="152"/>
      <c r="D27" s="152"/>
      <c r="E27" s="104"/>
      <c r="F27" s="104"/>
      <c r="G27" s="104"/>
      <c r="H27" s="104"/>
      <c r="I27" s="104"/>
    </row>
    <row r="28" spans="1:9" ht="12.75" customHeight="1">
      <c r="A28" s="118"/>
      <c r="B28" s="152"/>
      <c r="C28" s="152"/>
      <c r="D28" s="152"/>
    </row>
    <row r="29" spans="1:9" ht="12.75" customHeight="1">
      <c r="A29" s="118"/>
      <c r="B29" s="125"/>
      <c r="C29" s="153"/>
      <c r="D29" s="154"/>
    </row>
    <row r="30" spans="1:9" ht="12.75" customHeight="1">
      <c r="A30" s="118"/>
      <c r="B30" s="125"/>
      <c r="C30" s="100"/>
      <c r="D30" s="126"/>
    </row>
    <row r="31" spans="1:9" ht="12.75" customHeight="1">
      <c r="A31" s="118"/>
      <c r="B31" s="125"/>
      <c r="C31" s="100"/>
      <c r="D31" s="126"/>
    </row>
    <row r="32" spans="1:9" ht="12.75" customHeight="1">
      <c r="A32" s="118"/>
      <c r="B32" s="125"/>
      <c r="C32" s="100"/>
      <c r="D32" s="126"/>
    </row>
    <row r="33" spans="1:4" ht="12.75" customHeight="1">
      <c r="A33" s="118"/>
      <c r="B33" s="125"/>
      <c r="C33" s="100"/>
      <c r="D33" s="126"/>
    </row>
    <row r="34" spans="1:4" ht="12.75" customHeight="1">
      <c r="A34" s="118"/>
      <c r="B34" s="125"/>
      <c r="C34" s="100"/>
      <c r="D34" s="126"/>
    </row>
    <row r="35" spans="1:4" s="130" customFormat="1" ht="12.75" customHeight="1">
      <c r="A35" s="127"/>
      <c r="B35" s="128"/>
      <c r="C35" s="129"/>
    </row>
    <row r="36" spans="1:4" s="130" customFormat="1" ht="12.75" customHeight="1">
      <c r="A36" s="127"/>
      <c r="B36" s="128"/>
      <c r="C36" s="129"/>
    </row>
    <row r="37" spans="1:4" s="130" customFormat="1" ht="12.75" customHeight="1">
      <c r="A37" s="127"/>
      <c r="B37" s="131"/>
      <c r="C37" s="129"/>
      <c r="D37" s="132"/>
    </row>
    <row r="38" spans="1:4" s="130" customFormat="1" ht="12.75" customHeight="1">
      <c r="A38" s="127"/>
      <c r="B38" s="131"/>
      <c r="C38" s="129"/>
      <c r="D38" s="132"/>
    </row>
    <row r="39" spans="1:4" s="130" customFormat="1" ht="12.75" customHeight="1">
      <c r="A39" s="127"/>
      <c r="B39" s="131"/>
      <c r="C39" s="129"/>
      <c r="D39" s="132"/>
    </row>
    <row r="40" spans="1:4" s="130" customFormat="1" ht="12.75" customHeight="1">
      <c r="A40" s="127"/>
      <c r="B40" s="131"/>
      <c r="C40" s="129"/>
      <c r="D40" s="132"/>
    </row>
    <row r="41" spans="1:4" s="130" customFormat="1" ht="12.75" customHeight="1">
      <c r="A41" s="127"/>
      <c r="B41" s="131"/>
      <c r="C41" s="129"/>
      <c r="D41" s="132"/>
    </row>
    <row r="42" spans="1:4" s="130" customFormat="1" ht="12.75" customHeight="1">
      <c r="A42" s="127"/>
      <c r="B42" s="131"/>
      <c r="C42" s="129"/>
      <c r="D42" s="132"/>
    </row>
    <row r="43" spans="1:4" s="130" customFormat="1" ht="12.75" customHeight="1">
      <c r="A43" s="127"/>
      <c r="B43" s="131"/>
      <c r="C43" s="129"/>
      <c r="D43" s="132"/>
    </row>
    <row r="44" spans="1:4" s="130" customFormat="1" ht="12.75" customHeight="1">
      <c r="A44" s="127"/>
      <c r="B44" s="129"/>
      <c r="C44" s="129"/>
      <c r="D44" s="132"/>
    </row>
    <row r="45" spans="1:4" s="130" customFormat="1" ht="12.75" customHeight="1">
      <c r="A45" s="127"/>
      <c r="B45" s="133"/>
      <c r="C45" s="129"/>
      <c r="D45" s="132"/>
    </row>
    <row r="46" spans="1:4" s="130" customFormat="1" ht="12.75" customHeight="1">
      <c r="A46" s="127"/>
      <c r="B46" s="128"/>
      <c r="C46" s="129"/>
      <c r="D46" s="134"/>
    </row>
    <row r="47" spans="1:4" s="130" customFormat="1" ht="12.75" customHeight="1">
      <c r="A47" s="127"/>
      <c r="B47" s="128"/>
      <c r="C47" s="129"/>
      <c r="D47" s="134"/>
    </row>
    <row r="48" spans="1:4" s="130" customFormat="1" ht="12.75" customHeight="1">
      <c r="A48" s="127"/>
      <c r="B48" s="128"/>
      <c r="C48" s="129"/>
      <c r="D48" s="134"/>
    </row>
    <row r="49" spans="1:4" s="130" customFormat="1" ht="12.75" customHeight="1">
      <c r="A49" s="127"/>
      <c r="B49" s="128"/>
      <c r="C49" s="129"/>
      <c r="D49" s="134"/>
    </row>
    <row r="50" spans="1:4" s="130" customFormat="1" ht="12.75" customHeight="1">
      <c r="A50" s="127"/>
      <c r="B50" s="128"/>
      <c r="C50" s="129"/>
      <c r="D50" s="134"/>
    </row>
    <row r="51" spans="1:4" s="130" customFormat="1" ht="12.75" customHeight="1">
      <c r="A51" s="127"/>
      <c r="B51" s="128"/>
      <c r="C51" s="129"/>
      <c r="D51" s="134"/>
    </row>
    <row r="52" spans="1:4" s="130" customFormat="1" ht="12.75" customHeight="1">
      <c r="A52" s="127"/>
      <c r="B52" s="128"/>
      <c r="C52" s="129"/>
      <c r="D52" s="134"/>
    </row>
    <row r="53" spans="1:4" s="130" customFormat="1" ht="12.75" customHeight="1">
      <c r="A53" s="127"/>
      <c r="B53" s="128"/>
      <c r="C53" s="128"/>
      <c r="D53" s="135"/>
    </row>
    <row r="54" spans="1:4" s="130" customFormat="1" ht="12.75" customHeight="1">
      <c r="A54" s="127"/>
      <c r="B54" s="128"/>
      <c r="C54" s="128"/>
      <c r="D54" s="135"/>
    </row>
    <row r="55" spans="1:4" s="130" customFormat="1" ht="12.75" customHeight="1">
      <c r="A55" s="127"/>
      <c r="B55" s="128"/>
      <c r="C55" s="128"/>
      <c r="D55" s="135"/>
    </row>
    <row r="56" spans="1:4" s="130" customFormat="1" ht="12.75" customHeight="1">
      <c r="A56" s="136"/>
      <c r="B56" s="128"/>
      <c r="C56" s="137"/>
      <c r="D56" s="138"/>
    </row>
    <row r="57" spans="1:4" s="130" customFormat="1" ht="12.75" customHeight="1">
      <c r="A57" s="136"/>
      <c r="B57" s="137"/>
      <c r="C57" s="137"/>
      <c r="D57" s="138"/>
    </row>
    <row r="58" spans="1:4" ht="12.75" customHeight="1">
      <c r="A58" s="118"/>
      <c r="B58" s="125"/>
      <c r="C58" s="100"/>
      <c r="D58" s="126"/>
    </row>
    <row r="59" spans="1:4" ht="12.75" customHeight="1">
      <c r="A59" s="118"/>
      <c r="B59" s="125"/>
      <c r="C59" s="100"/>
      <c r="D59" s="126"/>
    </row>
    <row r="60" spans="1:4" ht="12.75" customHeight="1">
      <c r="A60" s="118"/>
      <c r="B60" s="125"/>
      <c r="C60" s="100"/>
      <c r="D60" s="126"/>
    </row>
  </sheetData>
  <dataConsolidate>
    <dataRefs count="1">
      <dataRef name="д" r:id="rId1"/>
    </dataRefs>
  </dataConsolidate>
  <mergeCells count="5">
    <mergeCell ref="A2:D2"/>
    <mergeCell ref="A5:D5"/>
    <mergeCell ref="A6:D6"/>
    <mergeCell ref="B27:D28"/>
    <mergeCell ref="C29:D29"/>
  </mergeCells>
  <pageMargins left="0.84" right="0.17" top="0.48" bottom="0.48" header="0.31496062992125984" footer="0.17"/>
  <pageSetup paperSize="9" scale="80" firstPageNumber="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El</vt:lpstr>
      <vt:lpstr>Putna</vt:lpstr>
      <vt:lpstr>ViK</vt:lpstr>
      <vt:lpstr>Ozelenyavane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ivelina-7</dc:creator>
  <cp:lastModifiedBy>P-Stoyanova</cp:lastModifiedBy>
  <cp:lastPrinted>2018-01-10T08:13:49Z</cp:lastPrinted>
  <dcterms:created xsi:type="dcterms:W3CDTF">2017-12-11T09:23:35Z</dcterms:created>
  <dcterms:modified xsi:type="dcterms:W3CDTF">2018-01-10T08:13:58Z</dcterms:modified>
</cp:coreProperties>
</file>